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20115" windowHeight="8010"/>
  </bookViews>
  <sheets>
    <sheet name="البيانات" sheetId="1" r:id="rId1"/>
    <sheet name="النتائج" sheetId="2" r:id="rId2"/>
  </sheets>
  <calcPr calcId="145621"/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5" i="1"/>
  <c r="L30" i="1" l="1"/>
  <c r="L31" i="1"/>
  <c r="L32" i="1"/>
  <c r="L33" i="1"/>
  <c r="L34" i="1"/>
  <c r="L35" i="1"/>
  <c r="L36" i="1"/>
  <c r="J30" i="1"/>
  <c r="J31" i="1"/>
  <c r="J32" i="1"/>
  <c r="J33" i="1"/>
  <c r="J34" i="1"/>
  <c r="J35" i="1"/>
  <c r="J36" i="1"/>
  <c r="H30" i="1"/>
  <c r="H31" i="1"/>
  <c r="H32" i="1"/>
  <c r="H33" i="1"/>
  <c r="H34" i="1"/>
  <c r="H35" i="1"/>
  <c r="H36" i="1"/>
  <c r="N30" i="1" l="1"/>
  <c r="N31" i="1"/>
  <c r="N32" i="1"/>
  <c r="N33" i="1"/>
  <c r="P5" i="1" l="1"/>
  <c r="P6" i="1"/>
  <c r="P7" i="1"/>
  <c r="P8" i="1"/>
  <c r="P9" i="1"/>
  <c r="P10" i="1"/>
  <c r="P11" i="1"/>
  <c r="P12" i="1"/>
  <c r="R5" i="1" l="1"/>
  <c r="R6" i="1"/>
  <c r="X42" i="1"/>
  <c r="Y42" i="1"/>
  <c r="F12" i="2" s="1"/>
  <c r="Z42" i="1"/>
  <c r="G12" i="2" s="1"/>
  <c r="AA42" i="1"/>
  <c r="H12" i="2" s="1"/>
  <c r="AB42" i="1"/>
  <c r="I12" i="2" s="1"/>
  <c r="AC42" i="1"/>
  <c r="J12" i="2" s="1"/>
  <c r="AC41" i="1"/>
  <c r="J11" i="2" s="1"/>
  <c r="AB41" i="1"/>
  <c r="AB46" i="1" s="1"/>
  <c r="I16" i="2" s="1"/>
  <c r="AA41" i="1"/>
  <c r="Z41" i="1"/>
  <c r="Y41" i="1"/>
  <c r="X41" i="1"/>
  <c r="Z45" i="1" l="1"/>
  <c r="G15" i="2" s="1"/>
  <c r="AA46" i="1"/>
  <c r="H16" i="2" s="1"/>
  <c r="F11" i="2"/>
  <c r="G11" i="2"/>
  <c r="Z46" i="1"/>
  <c r="G16" i="2" s="1"/>
  <c r="AC46" i="1"/>
  <c r="J16" i="2" s="1"/>
  <c r="AC43" i="1"/>
  <c r="J13" i="2" s="1"/>
  <c r="AB45" i="1"/>
  <c r="I15" i="2" s="1"/>
  <c r="AB43" i="1"/>
  <c r="I13" i="2" s="1"/>
  <c r="I11" i="2"/>
  <c r="AA43" i="1"/>
  <c r="H13" i="2" s="1"/>
  <c r="H11" i="2"/>
  <c r="Z43" i="1"/>
  <c r="G13" i="2" s="1"/>
  <c r="Y43" i="1"/>
  <c r="F13" i="2" s="1"/>
  <c r="Y45" i="1"/>
  <c r="F15" i="2" s="1"/>
  <c r="AE42" i="1"/>
  <c r="X45" i="1"/>
  <c r="E15" i="2" s="1"/>
  <c r="X57" i="1"/>
  <c r="E27" i="2" s="1"/>
  <c r="E12" i="2"/>
  <c r="E11" i="2"/>
  <c r="AE41" i="1"/>
  <c r="X56" i="1"/>
  <c r="E26" i="2" s="1"/>
  <c r="X43" i="1"/>
  <c r="E13" i="2" s="1"/>
  <c r="X46" i="1"/>
  <c r="E16" i="2" s="1"/>
  <c r="AC45" i="1"/>
  <c r="J15" i="2" s="1"/>
  <c r="AA45" i="1"/>
  <c r="H15" i="2" s="1"/>
  <c r="Y46" i="1"/>
  <c r="F16" i="2" s="1"/>
  <c r="X60" i="1" l="1"/>
  <c r="E30" i="2" s="1"/>
  <c r="X61" i="1"/>
  <c r="E31" i="2" s="1"/>
  <c r="X59" i="1"/>
  <c r="E29" i="2" s="1"/>
  <c r="AE44" i="1"/>
  <c r="X58" i="1"/>
  <c r="E28" i="2" s="1"/>
  <c r="AE43" i="1"/>
  <c r="R8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7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AC44" i="1"/>
  <c r="J14" i="2" s="1"/>
  <c r="AB44" i="1"/>
  <c r="I14" i="2" s="1"/>
  <c r="AA44" i="1"/>
  <c r="H14" i="2" s="1"/>
  <c r="Z44" i="1"/>
  <c r="G14" i="2" s="1"/>
  <c r="Y44" i="1"/>
  <c r="F14" i="2" s="1"/>
  <c r="AA52" i="1" l="1"/>
  <c r="H22" i="2" s="1"/>
  <c r="Y52" i="1"/>
  <c r="F22" i="2" s="1"/>
  <c r="Z52" i="1"/>
  <c r="G22" i="2" s="1"/>
  <c r="AC52" i="1"/>
  <c r="J22" i="2" s="1"/>
  <c r="AC48" i="1"/>
  <c r="AC49" i="1" s="1"/>
  <c r="AB52" i="1"/>
  <c r="I22" i="2" s="1"/>
  <c r="AB48" i="1"/>
  <c r="I18" i="2" s="1"/>
  <c r="X52" i="1"/>
  <c r="X48" i="1"/>
  <c r="H7" i="2"/>
  <c r="J5" i="2"/>
  <c r="J6" i="2"/>
  <c r="J4" i="2"/>
  <c r="E6" i="2"/>
  <c r="E5" i="2"/>
  <c r="J3" i="2"/>
  <c r="E4" i="2"/>
  <c r="E3" i="2"/>
  <c r="AA48" i="1"/>
  <c r="Z48" i="1"/>
  <c r="G18" i="2" l="1"/>
  <c r="Z49" i="1"/>
  <c r="Z50" i="1" s="1"/>
  <c r="Z51" i="1" s="1"/>
  <c r="H18" i="2"/>
  <c r="AA49" i="1"/>
  <c r="AA50" i="1" s="1"/>
  <c r="AA51" i="1" s="1"/>
  <c r="J19" i="2"/>
  <c r="AC50" i="1"/>
  <c r="J18" i="2"/>
  <c r="AB49" i="1"/>
  <c r="AD52" i="1"/>
  <c r="I30" i="2" s="1"/>
  <c r="E22" i="2"/>
  <c r="X44" i="1"/>
  <c r="E14" i="2" s="1"/>
  <c r="Y48" i="1"/>
  <c r="G19" i="2" l="1"/>
  <c r="F18" i="2"/>
  <c r="Y49" i="1"/>
  <c r="Y50" i="1" s="1"/>
  <c r="Y51" i="1" s="1"/>
  <c r="H19" i="2"/>
  <c r="J20" i="2"/>
  <c r="AC51" i="1"/>
  <c r="J21" i="2" s="1"/>
  <c r="I19" i="2"/>
  <c r="AB50" i="1"/>
  <c r="AE52" i="1"/>
  <c r="J30" i="2" s="1"/>
  <c r="F19" i="2" l="1"/>
  <c r="AC53" i="1"/>
  <c r="J23" i="2" s="1"/>
  <c r="AB51" i="1"/>
  <c r="I21" i="2" s="1"/>
  <c r="I20" i="2"/>
  <c r="AE45" i="1"/>
  <c r="AE46" i="1"/>
  <c r="E18" i="2"/>
  <c r="AD48" i="1"/>
  <c r="I26" i="2" s="1"/>
  <c r="X49" i="1"/>
  <c r="AB53" i="1" l="1"/>
  <c r="I23" i="2" s="1"/>
  <c r="AE48" i="1"/>
  <c r="J26" i="2" s="1"/>
  <c r="E19" i="2"/>
  <c r="X50" i="1"/>
  <c r="X51" i="1" s="1"/>
  <c r="AD49" i="1"/>
  <c r="E20" i="2" l="1"/>
  <c r="I27" i="2"/>
  <c r="AE49" i="1"/>
  <c r="J27" i="2" s="1"/>
  <c r="E21" i="2" l="1"/>
  <c r="X53" i="1"/>
  <c r="E23" i="2" l="1"/>
  <c r="H20" i="2"/>
  <c r="F20" i="2"/>
  <c r="G20" i="2"/>
  <c r="G21" i="2"/>
  <c r="H21" i="2"/>
  <c r="AD50" i="1"/>
  <c r="I28" i="2" s="1"/>
  <c r="AD51" i="1" l="1"/>
  <c r="AE51" i="1" s="1"/>
  <c r="J29" i="2" s="1"/>
  <c r="AE50" i="1"/>
  <c r="J28" i="2" s="1"/>
  <c r="F21" i="2"/>
  <c r="AA53" i="1"/>
  <c r="H23" i="2" s="1"/>
  <c r="Z53" i="1"/>
  <c r="G23" i="2" s="1"/>
  <c r="Y53" i="1"/>
  <c r="I29" i="2" l="1"/>
  <c r="F23" i="2"/>
  <c r="AD53" i="1"/>
  <c r="AE53" i="1" l="1"/>
  <c r="J31" i="2" s="1"/>
  <c r="I31" i="2"/>
</calcChain>
</file>

<file path=xl/sharedStrings.xml><?xml version="1.0" encoding="utf-8"?>
<sst xmlns="http://schemas.openxmlformats.org/spreadsheetml/2006/main" count="133" uniqueCount="91">
  <si>
    <t>المرحلة</t>
  </si>
  <si>
    <t>العام الدراسي</t>
  </si>
  <si>
    <t>الفصل الدراسي</t>
  </si>
  <si>
    <t>نوع القياس</t>
  </si>
  <si>
    <t>المادة</t>
  </si>
  <si>
    <t>الصف</t>
  </si>
  <si>
    <t>درجة التصحيح</t>
  </si>
  <si>
    <t>البيانات الأساسية</t>
  </si>
  <si>
    <t>م</t>
  </si>
  <si>
    <t>الفـصـــل</t>
  </si>
  <si>
    <t>درجات الطلاب حسب الفصول</t>
  </si>
  <si>
    <t>ابتدائي</t>
  </si>
  <si>
    <t>متوسط</t>
  </si>
  <si>
    <t>ثانوي</t>
  </si>
  <si>
    <t>1440هـ - 1441هـ</t>
  </si>
  <si>
    <t>1441هـ - 1442هـ</t>
  </si>
  <si>
    <t>1442هـ - 1443هـ</t>
  </si>
  <si>
    <t>1443هـ - 1444هـ</t>
  </si>
  <si>
    <t>1444هـ - 1445هـ</t>
  </si>
  <si>
    <t>1446هـ - 1447هـ</t>
  </si>
  <si>
    <t>الفصل</t>
  </si>
  <si>
    <t>الأول</t>
  </si>
  <si>
    <t>الثاني</t>
  </si>
  <si>
    <t>القياس</t>
  </si>
  <si>
    <t>قياس</t>
  </si>
  <si>
    <t>تجريبي</t>
  </si>
  <si>
    <t>الفترة الثانية تحريري</t>
  </si>
  <si>
    <t>الفترة الأولى تحريري</t>
  </si>
  <si>
    <t>الفترة الأولى استماع</t>
  </si>
  <si>
    <t>الفترة الثانية استماع</t>
  </si>
  <si>
    <t>نهاية الفصل عملي</t>
  </si>
  <si>
    <t>نهاية الفصل تحريري</t>
  </si>
  <si>
    <t>نهاية الفصل</t>
  </si>
  <si>
    <t>أول ابتدائي</t>
  </si>
  <si>
    <t>ثاني ابتدائي</t>
  </si>
  <si>
    <t>ثالث ابتدائي</t>
  </si>
  <si>
    <t>رابع ابتدائي</t>
  </si>
  <si>
    <t>خامس ابتدائي</t>
  </si>
  <si>
    <t>سادس ابتدائي</t>
  </si>
  <si>
    <t>أول متوسط</t>
  </si>
  <si>
    <t>ثاني متوسط</t>
  </si>
  <si>
    <t>ثالث متوسط</t>
  </si>
  <si>
    <t>أول ثانوي</t>
  </si>
  <si>
    <t>ثاني ثانوي أدبي</t>
  </si>
  <si>
    <t>ثاني ثانوي علمي</t>
  </si>
  <si>
    <t>ثالث ثانوي أدبي</t>
  </si>
  <si>
    <t>ثالث ثانوي علمي</t>
  </si>
  <si>
    <t>ثالث ثانوي</t>
  </si>
  <si>
    <t>ثاني ثانوي</t>
  </si>
  <si>
    <t>مجموع الدرجات</t>
  </si>
  <si>
    <t>نسبة التحصيل</t>
  </si>
  <si>
    <t>أعلى درجة</t>
  </si>
  <si>
    <t>أدنى درجة</t>
  </si>
  <si>
    <t>المجموع</t>
  </si>
  <si>
    <t>النسبة</t>
  </si>
  <si>
    <t>ممتاز</t>
  </si>
  <si>
    <t>جيد</t>
  </si>
  <si>
    <t>مقبول</t>
  </si>
  <si>
    <t>ضعيف</t>
  </si>
  <si>
    <t>نتائج الفصول التفصيلية</t>
  </si>
  <si>
    <t>نتائج المدرسة العامة</t>
  </si>
  <si>
    <t>المجموع الكلي</t>
  </si>
  <si>
    <t>التقدير</t>
  </si>
  <si>
    <t xml:space="preserve">العام الدراسي </t>
  </si>
  <si>
    <t>نتيجة دراسة وتحليل اختبار</t>
  </si>
  <si>
    <t>عدد الطالبات</t>
  </si>
  <si>
    <t xml:space="preserve">متوسط الدرجات </t>
  </si>
  <si>
    <t>أدنى درجه</t>
  </si>
  <si>
    <t>جيد جدا</t>
  </si>
  <si>
    <t xml:space="preserve">مقبول </t>
  </si>
  <si>
    <t>اجمالي عدد الطالبات</t>
  </si>
  <si>
    <t>متوسط الدرجة</t>
  </si>
  <si>
    <t xml:space="preserve">جيد </t>
  </si>
  <si>
    <t>إدارة التعليم  بمنطقة جازان  /  مكتب تعليم صامطة</t>
  </si>
  <si>
    <t>إعداد مساعد / إداري أمنه ضامري  - مدرسة /  ثانوية الدغارير (مقررات)</t>
  </si>
  <si>
    <t xml:space="preserve">    رسم بياني يوضح نسب التقديرات</t>
  </si>
  <si>
    <t xml:space="preserve">    رسم بياني يوضح نتائج الفصول حسب :</t>
  </si>
  <si>
    <t>ثاني ثانوي أدبي منازل</t>
  </si>
  <si>
    <t>ثاني ثانوي علمي منازل</t>
  </si>
  <si>
    <t>ثالث ثانوي أدبي منازل</t>
  </si>
  <si>
    <t>ثالث ثانوي علمي منازل</t>
  </si>
  <si>
    <t>1448هـ - 1449هـ</t>
  </si>
  <si>
    <t>1447هـ - 1448هـ</t>
  </si>
  <si>
    <t>1449هـ - 1450هـ</t>
  </si>
  <si>
    <t>1450هـ - 1451هـ</t>
  </si>
  <si>
    <t>الثالث</t>
  </si>
  <si>
    <t>اختبار قبلي</t>
  </si>
  <si>
    <t>اختبار بعدي</t>
  </si>
  <si>
    <t>عدد الطلاب</t>
  </si>
  <si>
    <t>المدرســة</t>
  </si>
  <si>
    <t>اسم المعلــم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</si>
</sst>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.5"/>
      <color theme="1"/>
      <name val="Arial"/>
      <family val="2"/>
      <scheme val="minor"/>
    </font>
    <font>
      <b/>
      <sz val="10.5"/>
      <color rgb="FFFF0000"/>
      <name val="Arial"/>
      <family val="2"/>
      <scheme val="minor"/>
    </font>
    <font>
      <sz val="10"/>
      <color theme="1"/>
      <name val="Sultan Medium"/>
      <charset val="178"/>
    </font>
    <font>
      <sz val="9"/>
      <color theme="1"/>
      <name val="Sultan Medium"/>
      <charset val="178"/>
    </font>
    <font>
      <b/>
      <sz val="9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9"/>
      <color rgb="FF0070C0"/>
      <name val="Sultan Medium"/>
      <charset val="178"/>
    </font>
    <font>
      <b/>
      <sz val="9"/>
      <color rgb="FFFF0000"/>
      <name val="Arial"/>
      <family val="2"/>
      <scheme val="minor"/>
    </font>
    <font>
      <b/>
      <sz val="11"/>
      <color rgb="FF00CC00"/>
      <name val="Arial"/>
      <family val="2"/>
      <scheme val="minor"/>
    </font>
    <font>
      <sz val="9"/>
      <color theme="0" tint="-0.14999847407452621"/>
      <name val="Sultan Medium"/>
      <charset val="178"/>
    </font>
    <font>
      <sz val="9"/>
      <color rgb="FF860000"/>
      <name val="Sultan Medium"/>
      <charset val="178"/>
    </font>
    <font>
      <sz val="9"/>
      <color rgb="FFB00000"/>
      <name val="Sultan Medium"/>
      <charset val="178"/>
    </font>
    <font>
      <b/>
      <sz val="9"/>
      <color rgb="FFB00000"/>
      <name val="Arial"/>
      <family val="2"/>
      <scheme val="minor"/>
    </font>
    <font>
      <b/>
      <sz val="9"/>
      <color rgb="FFB00000"/>
      <name val="Sultan Medium"/>
      <charset val="178"/>
    </font>
    <font>
      <sz val="11"/>
      <color theme="1"/>
      <name val="Arial"/>
      <family val="2"/>
      <charset val="178"/>
      <scheme val="minor"/>
    </font>
  </fonts>
  <fills count="8">
    <fill>
      <patternFill patternType="none"/>
    </fill>
    <fill>
      <patternFill patternType="gray125"/>
    </fill>
    <fill>
      <gradientFill degree="45">
        <stop position="0">
          <color theme="0"/>
        </stop>
        <stop position="1">
          <color theme="5" tint="0.40000610370189521"/>
        </stop>
      </gradientFill>
    </fill>
    <fill>
      <gradientFill degree="45">
        <stop position="0">
          <color theme="0"/>
        </stop>
        <stop position="1">
          <color rgb="FFFF0000"/>
        </stop>
      </gradientFill>
    </fill>
    <fill>
      <gradientFill degree="45">
        <stop position="0">
          <color theme="0"/>
        </stop>
        <stop position="1">
          <color theme="5" tint="0.59999389629810485"/>
        </stop>
      </gradientFill>
    </fill>
    <fill>
      <gradientFill degree="45">
        <stop position="0">
          <color theme="0"/>
        </stop>
        <stop position="1">
          <color rgb="FFBDFFFF"/>
        </stop>
      </gradientFill>
    </fill>
    <fill>
      <gradientFill degree="135">
        <stop position="0">
          <color theme="0"/>
        </stop>
        <stop position="1">
          <color rgb="FFBDFFFF"/>
        </stop>
      </gradient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02">
    <xf numFmtId="0" fontId="0" fillId="0" borderId="0" xfId="0"/>
    <xf numFmtId="0" fontId="10" fillId="0" borderId="0" xfId="0" applyFont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readingOrder="2"/>
      <protection locked="0"/>
    </xf>
    <xf numFmtId="0" fontId="12" fillId="0" borderId="14" xfId="0" applyFont="1" applyBorder="1" applyAlignment="1" applyProtection="1">
      <alignment horizontal="center" readingOrder="2"/>
      <protection locked="0"/>
    </xf>
    <xf numFmtId="0" fontId="1" fillId="0" borderId="1" xfId="0" applyFont="1" applyBorder="1" applyAlignment="1" applyProtection="1">
      <alignment horizontal="center" readingOrder="2"/>
      <protection locked="0"/>
    </xf>
    <xf numFmtId="0" fontId="6" fillId="0" borderId="0" xfId="0" applyFont="1" applyAlignment="1" applyProtection="1">
      <alignment horizontal="center" readingOrder="2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2" fontId="3" fillId="0" borderId="0" xfId="0" applyNumberFormat="1" applyFont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readingOrder="2"/>
    </xf>
    <xf numFmtId="0" fontId="10" fillId="0" borderId="0" xfId="0" applyFont="1" applyAlignment="1" applyProtection="1">
      <alignment horizontal="center" vertical="center" readingOrder="2"/>
      <protection locked="0"/>
    </xf>
    <xf numFmtId="0" fontId="10" fillId="0" borderId="0" xfId="0" applyFont="1" applyAlignment="1" applyProtection="1">
      <alignment horizontal="center" vertical="center" readingOrder="2"/>
    </xf>
    <xf numFmtId="0" fontId="11" fillId="0" borderId="1" xfId="0" applyFont="1" applyBorder="1" applyAlignment="1" applyProtection="1">
      <alignment horizontal="center" vertical="center" readingOrder="1"/>
    </xf>
    <xf numFmtId="0" fontId="11" fillId="0" borderId="1" xfId="0" applyFont="1" applyFill="1" applyBorder="1" applyAlignment="1" applyProtection="1">
      <alignment horizontal="center" vertical="center" readingOrder="1"/>
    </xf>
    <xf numFmtId="0" fontId="10" fillId="0" borderId="10" xfId="0" applyFont="1" applyBorder="1" applyAlignment="1" applyProtection="1">
      <alignment horizontal="center" vertical="center" readingOrder="2"/>
    </xf>
    <xf numFmtId="0" fontId="10" fillId="0" borderId="0" xfId="0" applyFont="1" applyBorder="1" applyAlignment="1" applyProtection="1">
      <alignment horizontal="center" vertical="center" readingOrder="2"/>
    </xf>
    <xf numFmtId="0" fontId="10" fillId="0" borderId="8" xfId="0" applyFont="1" applyBorder="1" applyAlignment="1" applyProtection="1">
      <alignment horizontal="center" vertical="center" readingOrder="2"/>
    </xf>
    <xf numFmtId="0" fontId="10" fillId="0" borderId="9" xfId="0" applyFont="1" applyBorder="1" applyAlignment="1" applyProtection="1">
      <alignment horizontal="center" vertical="center" readingOrder="2"/>
    </xf>
    <xf numFmtId="0" fontId="10" fillId="0" borderId="11" xfId="0" applyFont="1" applyBorder="1" applyAlignment="1" applyProtection="1">
      <alignment horizontal="center" vertical="center" readingOrder="2"/>
    </xf>
    <xf numFmtId="0" fontId="10" fillId="0" borderId="2" xfId="0" applyFont="1" applyBorder="1" applyAlignment="1" applyProtection="1">
      <alignment horizontal="center" vertical="center" readingOrder="2"/>
    </xf>
    <xf numFmtId="0" fontId="15" fillId="0" borderId="1" xfId="0" applyFont="1" applyBorder="1" applyAlignment="1" applyProtection="1">
      <alignment horizontal="center" readingOrder="2"/>
      <protection locked="0"/>
    </xf>
    <xf numFmtId="0" fontId="2" fillId="0" borderId="1" xfId="0" applyFont="1" applyBorder="1" applyAlignment="1" applyProtection="1">
      <alignment horizontal="center" readingOrder="2"/>
      <protection locked="0"/>
    </xf>
    <xf numFmtId="0" fontId="10" fillId="0" borderId="16" xfId="0" applyFont="1" applyBorder="1" applyAlignment="1" applyProtection="1">
      <alignment horizontal="center" vertical="center" readingOrder="2"/>
    </xf>
    <xf numFmtId="0" fontId="10" fillId="0" borderId="5" xfId="0" applyFont="1" applyBorder="1" applyAlignment="1" applyProtection="1">
      <alignment horizontal="center" vertical="center" readingOrder="2"/>
    </xf>
    <xf numFmtId="0" fontId="10" fillId="0" borderId="18" xfId="0" applyFont="1" applyBorder="1" applyAlignment="1" applyProtection="1">
      <alignment horizontal="center" vertical="center" readingOrder="2"/>
    </xf>
    <xf numFmtId="0" fontId="0" fillId="0" borderId="8" xfId="0" applyFont="1" applyBorder="1" applyProtection="1"/>
    <xf numFmtId="0" fontId="0" fillId="0" borderId="0" xfId="0" applyFont="1" applyBorder="1" applyProtection="1"/>
    <xf numFmtId="0" fontId="0" fillId="0" borderId="0" xfId="0" applyBorder="1" applyProtection="1"/>
    <xf numFmtId="0" fontId="10" fillId="0" borderId="7" xfId="0" applyFont="1" applyBorder="1" applyAlignment="1" applyProtection="1">
      <alignment horizontal="center" vertical="center" readingOrder="2"/>
    </xf>
    <xf numFmtId="0" fontId="10" fillId="2" borderId="12" xfId="0" applyFont="1" applyFill="1" applyBorder="1" applyAlignment="1" applyProtection="1">
      <alignment horizontal="center" vertical="center" readingOrder="2"/>
    </xf>
    <xf numFmtId="0" fontId="10" fillId="2" borderId="1" xfId="0" applyFont="1" applyFill="1" applyBorder="1" applyAlignment="1" applyProtection="1">
      <alignment horizontal="center" vertical="center" readingOrder="2"/>
    </xf>
    <xf numFmtId="0" fontId="10" fillId="2" borderId="13" xfId="0" applyFont="1" applyFill="1" applyBorder="1" applyAlignment="1" applyProtection="1">
      <alignment horizontal="center" vertical="center" readingOrder="2"/>
    </xf>
    <xf numFmtId="0" fontId="9" fillId="2" borderId="1" xfId="0" applyFont="1" applyFill="1" applyBorder="1" applyAlignment="1" applyProtection="1">
      <alignment horizontal="center" vertical="center" readingOrder="2"/>
    </xf>
    <xf numFmtId="0" fontId="18" fillId="2" borderId="1" xfId="0" applyFont="1" applyFill="1" applyBorder="1" applyAlignment="1" applyProtection="1">
      <alignment horizontal="center" vertical="center" readingOrder="2"/>
    </xf>
    <xf numFmtId="0" fontId="19" fillId="2" borderId="1" xfId="0" applyFont="1" applyFill="1" applyBorder="1" applyAlignment="1" applyProtection="1">
      <alignment horizontal="center" vertical="center" readingOrder="1"/>
    </xf>
    <xf numFmtId="0" fontId="18" fillId="0" borderId="0" xfId="0" applyFont="1" applyBorder="1" applyAlignment="1" applyProtection="1">
      <alignment horizontal="center" vertical="center" readingOrder="2"/>
    </xf>
    <xf numFmtId="0" fontId="20" fillId="2" borderId="1" xfId="0" applyFont="1" applyFill="1" applyBorder="1" applyAlignment="1" applyProtection="1">
      <alignment horizontal="center" vertical="center" readingOrder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Protection="1"/>
    <xf numFmtId="0" fontId="1" fillId="0" borderId="0" xfId="0" applyFont="1" applyAlignment="1" applyProtection="1">
      <alignment readingOrder="2"/>
    </xf>
    <xf numFmtId="0" fontId="5" fillId="0" borderId="0" xfId="0" applyFont="1" applyAlignment="1" applyProtection="1">
      <alignment horizontal="center" vertical="center"/>
    </xf>
    <xf numFmtId="0" fontId="5" fillId="7" borderId="0" xfId="0" applyFont="1" applyFill="1" applyAlignment="1" applyProtection="1">
      <alignment horizontal="center" vertical="center"/>
    </xf>
    <xf numFmtId="0" fontId="1" fillId="7" borderId="0" xfId="0" applyFont="1" applyFill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9" fontId="11" fillId="0" borderId="1" xfId="1" applyFont="1" applyBorder="1" applyAlignment="1" applyProtection="1">
      <alignment horizontal="center" vertical="center" readingOrder="1"/>
    </xf>
    <xf numFmtId="9" fontId="20" fillId="2" borderId="1" xfId="1" applyFont="1" applyFill="1" applyBorder="1" applyAlignment="1" applyProtection="1">
      <alignment horizontal="center" vertical="center" readingOrder="1"/>
    </xf>
    <xf numFmtId="9" fontId="5" fillId="0" borderId="0" xfId="1" applyFont="1" applyAlignment="1" applyProtection="1">
      <alignment horizontal="center" vertical="center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1" fillId="5" borderId="2" xfId="0" applyFont="1" applyFill="1" applyBorder="1" applyAlignment="1" applyProtection="1">
      <alignment horizontal="center"/>
    </xf>
    <xf numFmtId="0" fontId="1" fillId="5" borderId="7" xfId="0" applyFont="1" applyFill="1" applyBorder="1" applyAlignment="1" applyProtection="1">
      <alignment horizontal="center"/>
    </xf>
    <xf numFmtId="0" fontId="1" fillId="5" borderId="3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center"/>
    </xf>
    <xf numFmtId="0" fontId="1" fillId="6" borderId="7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readingOrder="2"/>
      <protection locked="0"/>
    </xf>
    <xf numFmtId="0" fontId="10" fillId="0" borderId="7" xfId="0" applyFont="1" applyBorder="1" applyAlignment="1" applyProtection="1">
      <alignment horizontal="center" vertical="center" readingOrder="2"/>
      <protection locked="0"/>
    </xf>
    <xf numFmtId="0" fontId="10" fillId="0" borderId="3" xfId="0" applyFont="1" applyBorder="1" applyAlignment="1" applyProtection="1">
      <alignment horizontal="center" vertical="center" readingOrder="2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 readingOrder="2"/>
      <protection locked="0"/>
    </xf>
    <xf numFmtId="0" fontId="8" fillId="0" borderId="7" xfId="0" applyFont="1" applyBorder="1" applyAlignment="1" applyProtection="1">
      <alignment horizontal="center" readingOrder="2"/>
      <protection locked="0"/>
    </xf>
    <xf numFmtId="0" fontId="8" fillId="0" borderId="3" xfId="0" applyFont="1" applyBorder="1" applyAlignment="1" applyProtection="1">
      <alignment horizontal="center" readingOrder="2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readingOrder="2"/>
    </xf>
    <xf numFmtId="0" fontId="14" fillId="0" borderId="2" xfId="0" applyFont="1" applyBorder="1" applyAlignment="1" applyProtection="1">
      <alignment horizontal="center" readingOrder="1"/>
    </xf>
    <xf numFmtId="0" fontId="14" fillId="0" borderId="3" xfId="0" applyFont="1" applyBorder="1" applyAlignment="1" applyProtection="1">
      <alignment horizontal="center" readingOrder="1"/>
    </xf>
    <xf numFmtId="0" fontId="10" fillId="0" borderId="1" xfId="0" applyFont="1" applyBorder="1" applyAlignment="1" applyProtection="1">
      <alignment horizontal="center" vertical="center" readingOrder="2"/>
    </xf>
    <xf numFmtId="0" fontId="10" fillId="0" borderId="2" xfId="0" applyFont="1" applyBorder="1" applyAlignment="1" applyProtection="1">
      <alignment horizontal="center" vertical="center" readingOrder="2"/>
    </xf>
    <xf numFmtId="0" fontId="10" fillId="0" borderId="3" xfId="0" applyFont="1" applyBorder="1" applyAlignment="1" applyProtection="1">
      <alignment horizontal="center" vertical="center" readingOrder="2"/>
    </xf>
    <xf numFmtId="0" fontId="18" fillId="2" borderId="17" xfId="0" applyFont="1" applyFill="1" applyBorder="1" applyAlignment="1" applyProtection="1">
      <alignment horizontal="center" vertical="center" readingOrder="2"/>
    </xf>
    <xf numFmtId="0" fontId="18" fillId="2" borderId="15" xfId="0" applyFont="1" applyFill="1" applyBorder="1" applyAlignment="1" applyProtection="1">
      <alignment horizontal="center" vertical="center" readingOrder="2"/>
    </xf>
    <xf numFmtId="0" fontId="17" fillId="0" borderId="4" xfId="0" applyFont="1" applyBorder="1" applyAlignment="1" applyProtection="1">
      <alignment horizontal="center" vertical="center" readingOrder="2"/>
    </xf>
    <xf numFmtId="0" fontId="17" fillId="0" borderId="5" xfId="0" applyFont="1" applyBorder="1" applyAlignment="1" applyProtection="1">
      <alignment horizontal="center" vertical="center" readingOrder="2"/>
    </xf>
    <xf numFmtId="0" fontId="17" fillId="0" borderId="8" xfId="0" applyFont="1" applyBorder="1" applyAlignment="1" applyProtection="1">
      <alignment horizontal="center" vertical="center" readingOrder="2"/>
    </xf>
    <xf numFmtId="0" fontId="17" fillId="0" borderId="18" xfId="0" applyFont="1" applyBorder="1" applyAlignment="1" applyProtection="1">
      <alignment horizontal="center" vertical="center" readingOrder="2"/>
    </xf>
    <xf numFmtId="0" fontId="17" fillId="0" borderId="9" xfId="0" applyFont="1" applyBorder="1" applyAlignment="1" applyProtection="1">
      <alignment horizontal="center" vertical="center" readingOrder="2"/>
    </xf>
    <xf numFmtId="0" fontId="17" fillId="0" borderId="11" xfId="0" applyFont="1" applyBorder="1" applyAlignment="1" applyProtection="1">
      <alignment horizontal="center" vertical="center" readingOrder="2"/>
    </xf>
    <xf numFmtId="0" fontId="13" fillId="0" borderId="9" xfId="0" applyFont="1" applyBorder="1" applyAlignment="1" applyProtection="1">
      <alignment horizontal="center" vertical="center" readingOrder="2"/>
    </xf>
    <xf numFmtId="0" fontId="13" fillId="0" borderId="11" xfId="0" applyFont="1" applyBorder="1" applyAlignment="1" applyProtection="1">
      <alignment horizontal="center" vertical="center" readingOrder="2"/>
    </xf>
    <xf numFmtId="0" fontId="10" fillId="0" borderId="12" xfId="0" applyFont="1" applyBorder="1" applyAlignment="1" applyProtection="1">
      <alignment horizontal="center" vertical="center" readingOrder="2"/>
    </xf>
    <xf numFmtId="0" fontId="10" fillId="0" borderId="4" xfId="0" applyFont="1" applyBorder="1" applyAlignment="1" applyProtection="1">
      <alignment horizontal="right" vertical="center" readingOrder="2"/>
    </xf>
    <xf numFmtId="0" fontId="10" fillId="0" borderId="16" xfId="0" applyFont="1" applyBorder="1" applyAlignment="1" applyProtection="1">
      <alignment horizontal="right" vertical="center" readingOrder="2"/>
    </xf>
    <xf numFmtId="0" fontId="9" fillId="0" borderId="8" xfId="0" applyFont="1" applyBorder="1" applyAlignment="1" applyProtection="1">
      <alignment horizontal="right" vertical="center" readingOrder="2"/>
    </xf>
    <xf numFmtId="0" fontId="9" fillId="0" borderId="0" xfId="0" applyFont="1" applyBorder="1" applyAlignment="1" applyProtection="1">
      <alignment horizontal="right" vertical="center" readingOrder="2"/>
    </xf>
    <xf numFmtId="0" fontId="16" fillId="0" borderId="9" xfId="0" applyFont="1" applyBorder="1" applyAlignment="1" applyProtection="1">
      <alignment horizontal="center" vertical="center" readingOrder="2"/>
    </xf>
    <xf numFmtId="0" fontId="16" fillId="0" borderId="10" xfId="0" applyFont="1" applyBorder="1" applyAlignment="1" applyProtection="1">
      <alignment horizontal="center" vertical="center" readingOrder="2"/>
    </xf>
    <xf numFmtId="0" fontId="16" fillId="0" borderId="11" xfId="0" applyFont="1" applyBorder="1" applyAlignment="1" applyProtection="1">
      <alignment horizontal="center" vertical="center" readingOrder="2"/>
    </xf>
    <xf numFmtId="0" fontId="18" fillId="2" borderId="1" xfId="0" applyFont="1" applyFill="1" applyBorder="1" applyAlignment="1" applyProtection="1">
      <alignment horizontal="center" vertic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60000"/>
      <color rgb="FFB00000"/>
      <color rgb="FF00CC00"/>
      <color rgb="FFBDFFFF"/>
      <color rgb="FFFF33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/>
            </a:pPr>
            <a:r>
              <a:rPr lang="ar-SA"/>
              <a:t>نسبة التحصيل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النتائج!$E$14:$J$14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194944"/>
        <c:axId val="224196480"/>
      </c:barChart>
      <c:catAx>
        <c:axId val="224194944"/>
        <c:scaling>
          <c:orientation val="minMax"/>
        </c:scaling>
        <c:delete val="0"/>
        <c:axPos val="b"/>
        <c:majorTickMark val="out"/>
        <c:minorTickMark val="none"/>
        <c:tickLblPos val="nextTo"/>
        <c:crossAx val="224196480"/>
        <c:crosses val="autoZero"/>
        <c:auto val="1"/>
        <c:lblAlgn val="ctr"/>
        <c:lblOffset val="100"/>
        <c:noMultiLvlLbl val="0"/>
      </c:catAx>
      <c:valAx>
        <c:axId val="224196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4194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ممتاز</c:v>
          </c:tx>
          <c:invertIfNegative val="0"/>
          <c:val>
            <c:numRef>
              <c:f>النتائج!$D$18:$J$18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النتائج!$D$22</c:f>
              <c:strCache>
                <c:ptCount val="1"/>
                <c:pt idx="0">
                  <c:v>ضعيف</c:v>
                </c:pt>
              </c:strCache>
            </c:strRef>
          </c:tx>
          <c:invertIfNegative val="0"/>
          <c:val>
            <c:numRef>
              <c:f>النتائج!$E$22:$J$22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151232"/>
        <c:axId val="225153024"/>
      </c:barChart>
      <c:catAx>
        <c:axId val="225151232"/>
        <c:scaling>
          <c:orientation val="minMax"/>
        </c:scaling>
        <c:delete val="0"/>
        <c:axPos val="b"/>
        <c:majorTickMark val="out"/>
        <c:minorTickMark val="none"/>
        <c:tickLblPos val="nextTo"/>
        <c:crossAx val="225153024"/>
        <c:crosses val="autoZero"/>
        <c:auto val="1"/>
        <c:lblAlgn val="ctr"/>
        <c:lblOffset val="100"/>
        <c:noMultiLvlLbl val="0"/>
      </c:catAx>
      <c:valAx>
        <c:axId val="225153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51512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النسبة</c:v>
          </c:tx>
          <c:invertIfNegative val="0"/>
          <c:cat>
            <c:strRef>
              <c:f>النتائج!$H$26:$H$30</c:f>
              <c:strCache>
                <c:ptCount val="5"/>
                <c:pt idx="0">
                  <c:v>ممتاز</c:v>
                </c:pt>
                <c:pt idx="1">
                  <c:v>جيد جدا</c:v>
                </c:pt>
                <c:pt idx="2">
                  <c:v>جيد</c:v>
                </c:pt>
                <c:pt idx="3">
                  <c:v>مقبول</c:v>
                </c:pt>
                <c:pt idx="4">
                  <c:v>ضعيف</c:v>
                </c:pt>
              </c:strCache>
            </c:strRef>
          </c:cat>
          <c:val>
            <c:numRef>
              <c:f>النتائج!$I$26:$I$30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168768"/>
        <c:axId val="225178752"/>
      </c:barChart>
      <c:catAx>
        <c:axId val="225168768"/>
        <c:scaling>
          <c:orientation val="minMax"/>
        </c:scaling>
        <c:delete val="0"/>
        <c:axPos val="b"/>
        <c:majorTickMark val="out"/>
        <c:minorTickMark val="none"/>
        <c:tickLblPos val="nextTo"/>
        <c:crossAx val="225178752"/>
        <c:crosses val="autoZero"/>
        <c:auto val="1"/>
        <c:lblAlgn val="ctr"/>
        <c:lblOffset val="100"/>
        <c:noMultiLvlLbl val="0"/>
      </c:catAx>
      <c:valAx>
        <c:axId val="225178752"/>
        <c:scaling>
          <c:orientation val="minMax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225168768"/>
        <c:crosses val="autoZero"/>
        <c:crossBetween val="between"/>
      </c:valAx>
    </c:plotArea>
    <c:legend>
      <c:legendPos val="l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416625</xdr:colOff>
      <xdr:row>33</xdr:row>
      <xdr:rowOff>19050</xdr:rowOff>
    </xdr:from>
    <xdr:to>
      <xdr:col>11</xdr:col>
      <xdr:colOff>428625</xdr:colOff>
      <xdr:row>42</xdr:row>
      <xdr:rowOff>132000</xdr:rowOff>
    </xdr:to>
    <xdr:graphicFrame macro="">
      <xdr:nvGraphicFramePr>
        <xdr:cNvPr id="17" name="مخطط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44325</xdr:colOff>
      <xdr:row>33</xdr:row>
      <xdr:rowOff>19050</xdr:rowOff>
    </xdr:from>
    <xdr:to>
      <xdr:col>5</xdr:col>
      <xdr:colOff>352425</xdr:colOff>
      <xdr:row>42</xdr:row>
      <xdr:rowOff>132000</xdr:rowOff>
    </xdr:to>
    <xdr:graphicFrame macro="">
      <xdr:nvGraphicFramePr>
        <xdr:cNvPr id="28" name="مخطط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242325</xdr:colOff>
      <xdr:row>44</xdr:row>
      <xdr:rowOff>9525</xdr:rowOff>
    </xdr:from>
    <xdr:to>
      <xdr:col>11</xdr:col>
      <xdr:colOff>274425</xdr:colOff>
      <xdr:row>54</xdr:row>
      <xdr:rowOff>131025</xdr:rowOff>
    </xdr:to>
    <xdr:graphicFrame macro="">
      <xdr:nvGraphicFramePr>
        <xdr:cNvPr id="45" name="مخطط 4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"/>
  <dimension ref="A2:AH105"/>
  <sheetViews>
    <sheetView rightToLeft="1" tabSelected="1" topLeftCell="A4" workbookViewId="0">
      <selection activeCell="A15" sqref="A15:C15"/>
    </sheetView>
  </sheetViews>
  <sheetFormatPr defaultRowHeight="15" x14ac:dyDescent="0.25"/>
  <cols>
    <col min="1" max="1" width="6.625" style="38" customWidth="1"/>
    <col min="2" max="2" width="6.75" style="38" customWidth="1"/>
    <col min="3" max="3" width="6.375" style="38" customWidth="1"/>
    <col min="4" max="4" width="5.25" style="38" customWidth="1"/>
    <col min="5" max="5" width="2.625" style="38" customWidth="1"/>
    <col min="6" max="6" width="4.375" style="38" customWidth="1"/>
    <col min="7" max="7" width="6.5" style="38" customWidth="1"/>
    <col min="8" max="8" width="6.125" style="38" hidden="1" customWidth="1"/>
    <col min="9" max="9" width="6.375" style="38" customWidth="1"/>
    <col min="10" max="10" width="6.5" style="38" hidden="1" customWidth="1"/>
    <col min="11" max="11" width="6.5" style="38" customWidth="1"/>
    <col min="12" max="12" width="5.5" style="38" hidden="1" customWidth="1"/>
    <col min="13" max="13" width="5.5" style="38" customWidth="1"/>
    <col min="14" max="14" width="5.625" style="38" hidden="1" customWidth="1"/>
    <col min="15" max="15" width="5.875" style="38" customWidth="1"/>
    <col min="16" max="16" width="5.625" style="38" hidden="1" customWidth="1"/>
    <col min="17" max="17" width="6" style="38" customWidth="1"/>
    <col min="18" max="18" width="6" style="38" hidden="1" customWidth="1"/>
    <col min="19" max="19" width="9" style="38" hidden="1" customWidth="1"/>
    <col min="20" max="21" width="9" style="39" hidden="1" customWidth="1"/>
    <col min="22" max="22" width="3.25" style="39" hidden="1" customWidth="1"/>
    <col min="23" max="23" width="14" style="39" hidden="1" customWidth="1"/>
    <col min="24" max="24" width="8.25" style="39" hidden="1" customWidth="1"/>
    <col min="25" max="25" width="8.125" style="39" hidden="1" customWidth="1"/>
    <col min="26" max="26" width="7.25" style="39" hidden="1" customWidth="1"/>
    <col min="27" max="27" width="8" style="39" hidden="1" customWidth="1"/>
    <col min="28" max="28" width="14.875" style="39" hidden="1" customWidth="1"/>
    <col min="29" max="29" width="8.125" style="39" hidden="1" customWidth="1"/>
    <col min="30" max="30" width="6.25" style="39" hidden="1" customWidth="1"/>
    <col min="31" max="31" width="9" style="39" hidden="1" customWidth="1"/>
    <col min="32" max="32" width="9" style="38" hidden="1" customWidth="1"/>
    <col min="33" max="33" width="9" style="38" customWidth="1"/>
    <col min="34" max="16384" width="9" style="38"/>
  </cols>
  <sheetData>
    <row r="2" spans="1:29" x14ac:dyDescent="0.25">
      <c r="B2" s="68" t="s">
        <v>7</v>
      </c>
      <c r="C2" s="68"/>
      <c r="D2" s="68"/>
      <c r="G2" s="52" t="s">
        <v>10</v>
      </c>
      <c r="H2" s="53"/>
      <c r="I2" s="53"/>
      <c r="J2" s="53"/>
      <c r="K2" s="53"/>
      <c r="L2" s="53"/>
      <c r="M2" s="53"/>
      <c r="N2" s="53"/>
      <c r="O2" s="53"/>
      <c r="P2" s="53"/>
      <c r="Q2" s="54"/>
    </row>
    <row r="3" spans="1:29" x14ac:dyDescent="0.25">
      <c r="G3" s="55" t="s">
        <v>9</v>
      </c>
      <c r="H3" s="56"/>
      <c r="I3" s="56"/>
      <c r="J3" s="56"/>
      <c r="K3" s="56"/>
      <c r="L3" s="56"/>
      <c r="M3" s="56"/>
      <c r="N3" s="56"/>
      <c r="O3" s="56"/>
      <c r="P3" s="56"/>
      <c r="Q3" s="57"/>
    </row>
    <row r="4" spans="1:29" x14ac:dyDescent="0.25">
      <c r="A4" s="72" t="s">
        <v>90</v>
      </c>
      <c r="B4" s="73"/>
      <c r="C4" s="1"/>
      <c r="F4" s="10" t="s">
        <v>8</v>
      </c>
      <c r="G4" s="10">
        <v>1</v>
      </c>
      <c r="H4" s="10"/>
      <c r="I4" s="10">
        <v>2</v>
      </c>
      <c r="J4" s="10"/>
      <c r="K4" s="10">
        <v>3</v>
      </c>
      <c r="L4" s="10"/>
      <c r="M4" s="10">
        <v>4</v>
      </c>
      <c r="N4" s="10"/>
      <c r="O4" s="10">
        <v>5</v>
      </c>
      <c r="P4" s="10"/>
      <c r="Q4" s="10">
        <v>6</v>
      </c>
      <c r="R4" s="2"/>
    </row>
    <row r="5" spans="1:29" x14ac:dyDescent="0.25">
      <c r="A5" s="74"/>
      <c r="B5" s="75"/>
      <c r="C5" s="76"/>
      <c r="F5" s="10">
        <v>1</v>
      </c>
      <c r="G5" s="4"/>
      <c r="H5" s="22" t="str">
        <f>IF(G5&lt;&gt;"",G5/$A$21*100,"")</f>
        <v/>
      </c>
      <c r="I5" s="4"/>
      <c r="J5" s="22" t="str">
        <f>IF(I5&lt;&gt;"",I5/$A$21*100,"")</f>
        <v/>
      </c>
      <c r="K5" s="4"/>
      <c r="L5" s="22" t="str">
        <f>IF(K5&lt;&gt;"",K5/$A$21*100,"")</f>
        <v/>
      </c>
      <c r="M5" s="4"/>
      <c r="N5" s="4" t="str">
        <f>IF(M5&lt;&gt;"",M5/$A$21*100,"")</f>
        <v/>
      </c>
      <c r="O5" s="4"/>
      <c r="P5" s="4" t="str">
        <f t="shared" ref="P5:P12" si="0">IF(O5&lt;&gt;"",O5/$A$21*100,"")</f>
        <v/>
      </c>
      <c r="Q5" s="4"/>
      <c r="R5" s="4" t="str">
        <f t="shared" ref="R5:R6" si="1">IF(Q5&lt;&gt;"",Q5/$A$21*100,"")</f>
        <v/>
      </c>
      <c r="S5" s="5"/>
    </row>
    <row r="6" spans="1:29" x14ac:dyDescent="0.25">
      <c r="A6" s="67" t="s">
        <v>89</v>
      </c>
      <c r="B6" s="67"/>
      <c r="C6" s="1"/>
      <c r="F6" s="10">
        <v>2</v>
      </c>
      <c r="G6" s="4"/>
      <c r="H6" s="22" t="str">
        <f t="shared" ref="H6:H29" si="2">IF(G6&lt;&gt;"",G6/$A$21*100,"")</f>
        <v/>
      </c>
      <c r="I6" s="4"/>
      <c r="J6" s="22" t="str">
        <f t="shared" ref="J6:J29" si="3">IF(I6&lt;&gt;"",I6/$A$21*100,"")</f>
        <v/>
      </c>
      <c r="K6" s="4"/>
      <c r="L6" s="22" t="str">
        <f t="shared" ref="L6:L29" si="4">IF(K6&lt;&gt;"",K6/$A$21*100,"")</f>
        <v/>
      </c>
      <c r="M6" s="4"/>
      <c r="N6" s="4" t="str">
        <f t="shared" ref="N6:N29" si="5">IF(M6&lt;&gt;"",M6/$A$21*100,"")</f>
        <v/>
      </c>
      <c r="O6" s="4"/>
      <c r="P6" s="4" t="str">
        <f t="shared" si="0"/>
        <v/>
      </c>
      <c r="Q6" s="4"/>
      <c r="R6" s="4" t="str">
        <f t="shared" si="1"/>
        <v/>
      </c>
      <c r="S6" s="5"/>
      <c r="T6" s="40"/>
    </row>
    <row r="7" spans="1:29" x14ac:dyDescent="0.25">
      <c r="A7" s="60"/>
      <c r="B7" s="61"/>
      <c r="C7" s="62"/>
      <c r="F7" s="10">
        <v>3</v>
      </c>
      <c r="G7" s="4"/>
      <c r="H7" s="22" t="str">
        <f t="shared" si="2"/>
        <v/>
      </c>
      <c r="I7" s="4"/>
      <c r="J7" s="22" t="str">
        <f t="shared" si="3"/>
        <v/>
      </c>
      <c r="K7" s="4"/>
      <c r="L7" s="22" t="str">
        <f t="shared" si="4"/>
        <v/>
      </c>
      <c r="M7" s="4"/>
      <c r="N7" s="4" t="str">
        <f t="shared" si="5"/>
        <v/>
      </c>
      <c r="O7" s="4"/>
      <c r="P7" s="4" t="str">
        <f t="shared" si="0"/>
        <v/>
      </c>
      <c r="Q7" s="4"/>
      <c r="R7" s="4" t="str">
        <f>IF(Q7&lt;&gt;"",Q7/$A$21*100,"")</f>
        <v/>
      </c>
      <c r="S7" s="5"/>
      <c r="T7" s="40"/>
    </row>
    <row r="8" spans="1:29" x14ac:dyDescent="0.25">
      <c r="A8" s="58" t="s">
        <v>0</v>
      </c>
      <c r="B8" s="58"/>
      <c r="C8" s="1"/>
      <c r="F8" s="10">
        <v>4</v>
      </c>
      <c r="G8" s="4"/>
      <c r="H8" s="22" t="str">
        <f t="shared" si="2"/>
        <v/>
      </c>
      <c r="I8" s="4"/>
      <c r="J8" s="22" t="str">
        <f t="shared" si="3"/>
        <v/>
      </c>
      <c r="K8" s="4"/>
      <c r="L8" s="22" t="str">
        <f t="shared" si="4"/>
        <v/>
      </c>
      <c r="M8" s="4"/>
      <c r="N8" s="4" t="str">
        <f t="shared" si="5"/>
        <v/>
      </c>
      <c r="O8" s="4"/>
      <c r="P8" s="4" t="str">
        <f t="shared" si="0"/>
        <v/>
      </c>
      <c r="Q8" s="4"/>
      <c r="R8" s="4" t="str">
        <f t="shared" ref="R8:R71" si="6">IF(Q8&lt;&gt;"",Q8/$A$21*100,"")</f>
        <v/>
      </c>
      <c r="S8" s="5"/>
      <c r="T8" s="40"/>
    </row>
    <row r="9" spans="1:29" x14ac:dyDescent="0.25">
      <c r="A9" s="60"/>
      <c r="B9" s="61"/>
      <c r="C9" s="62"/>
      <c r="F9" s="10">
        <v>5</v>
      </c>
      <c r="G9" s="4"/>
      <c r="H9" s="22" t="str">
        <f t="shared" si="2"/>
        <v/>
      </c>
      <c r="I9" s="4"/>
      <c r="J9" s="22" t="str">
        <f t="shared" si="3"/>
        <v/>
      </c>
      <c r="K9" s="4"/>
      <c r="L9" s="22" t="str">
        <f t="shared" si="4"/>
        <v/>
      </c>
      <c r="M9" s="4"/>
      <c r="N9" s="4" t="str">
        <f t="shared" si="5"/>
        <v/>
      </c>
      <c r="O9" s="4"/>
      <c r="P9" s="4" t="str">
        <f t="shared" si="0"/>
        <v/>
      </c>
      <c r="Q9" s="4"/>
      <c r="R9" s="4" t="str">
        <f t="shared" si="6"/>
        <v/>
      </c>
      <c r="S9" s="5"/>
      <c r="T9" s="40"/>
      <c r="W9" s="39" t="s">
        <v>20</v>
      </c>
    </row>
    <row r="10" spans="1:29" x14ac:dyDescent="0.25">
      <c r="A10" s="58" t="s">
        <v>1</v>
      </c>
      <c r="B10" s="58"/>
      <c r="C10" s="1"/>
      <c r="F10" s="10">
        <v>6</v>
      </c>
      <c r="G10" s="4"/>
      <c r="H10" s="22" t="str">
        <f t="shared" si="2"/>
        <v/>
      </c>
      <c r="I10" s="4"/>
      <c r="J10" s="22" t="str">
        <f t="shared" si="3"/>
        <v/>
      </c>
      <c r="K10" s="4"/>
      <c r="L10" s="22" t="str">
        <f t="shared" si="4"/>
        <v/>
      </c>
      <c r="M10" s="4"/>
      <c r="N10" s="4" t="str">
        <f t="shared" si="5"/>
        <v/>
      </c>
      <c r="O10" s="4"/>
      <c r="P10" s="4" t="str">
        <f t="shared" si="0"/>
        <v/>
      </c>
      <c r="Q10" s="4"/>
      <c r="R10" s="4" t="str">
        <f t="shared" si="6"/>
        <v/>
      </c>
      <c r="S10" s="5"/>
      <c r="T10" s="40"/>
      <c r="W10" s="39" t="s">
        <v>21</v>
      </c>
      <c r="X10" s="39" t="s">
        <v>0</v>
      </c>
      <c r="Y10" s="50" t="s">
        <v>1</v>
      </c>
      <c r="Z10" s="50"/>
    </row>
    <row r="11" spans="1:29" ht="15.75" x14ac:dyDescent="0.25">
      <c r="A11" s="63"/>
      <c r="B11" s="64"/>
      <c r="C11" s="65"/>
      <c r="F11" s="10">
        <v>7</v>
      </c>
      <c r="G11" s="3"/>
      <c r="H11" s="22" t="str">
        <f t="shared" si="2"/>
        <v/>
      </c>
      <c r="I11" s="4"/>
      <c r="J11" s="22" t="str">
        <f t="shared" si="3"/>
        <v/>
      </c>
      <c r="K11" s="4"/>
      <c r="L11" s="22" t="str">
        <f t="shared" si="4"/>
        <v/>
      </c>
      <c r="M11" s="4"/>
      <c r="N11" s="4" t="str">
        <f t="shared" si="5"/>
        <v/>
      </c>
      <c r="O11" s="4"/>
      <c r="P11" s="4" t="str">
        <f t="shared" si="0"/>
        <v/>
      </c>
      <c r="Q11" s="4"/>
      <c r="R11" s="4" t="str">
        <f t="shared" si="6"/>
        <v/>
      </c>
      <c r="S11" s="5"/>
      <c r="T11" s="40"/>
      <c r="W11" s="39" t="s">
        <v>22</v>
      </c>
      <c r="X11" s="39" t="s">
        <v>11</v>
      </c>
      <c r="Y11" s="41" t="s">
        <v>14</v>
      </c>
      <c r="Z11" s="41"/>
    </row>
    <row r="12" spans="1:29" ht="15.75" x14ac:dyDescent="0.25">
      <c r="A12" s="58" t="s">
        <v>2</v>
      </c>
      <c r="B12" s="58"/>
      <c r="C12" s="1"/>
      <c r="F12" s="10">
        <v>8</v>
      </c>
      <c r="G12" s="3"/>
      <c r="H12" s="22" t="str">
        <f t="shared" si="2"/>
        <v/>
      </c>
      <c r="I12" s="4"/>
      <c r="J12" s="22" t="str">
        <f t="shared" si="3"/>
        <v/>
      </c>
      <c r="K12" s="4"/>
      <c r="L12" s="22" t="str">
        <f t="shared" si="4"/>
        <v/>
      </c>
      <c r="M12" s="4"/>
      <c r="N12" s="4" t="str">
        <f t="shared" si="5"/>
        <v/>
      </c>
      <c r="O12" s="4"/>
      <c r="P12" s="4" t="str">
        <f t="shared" si="0"/>
        <v/>
      </c>
      <c r="Q12" s="4"/>
      <c r="R12" s="4" t="str">
        <f t="shared" si="6"/>
        <v/>
      </c>
      <c r="S12" s="5"/>
      <c r="T12" s="40"/>
      <c r="W12" s="39" t="s">
        <v>85</v>
      </c>
      <c r="X12" s="39" t="s">
        <v>12</v>
      </c>
      <c r="Y12" s="41" t="s">
        <v>15</v>
      </c>
      <c r="Z12" s="41"/>
    </row>
    <row r="13" spans="1:29" ht="15.75" x14ac:dyDescent="0.25">
      <c r="A13" s="66"/>
      <c r="B13" s="66"/>
      <c r="C13" s="66"/>
      <c r="F13" s="10">
        <v>9</v>
      </c>
      <c r="G13" s="3"/>
      <c r="H13" s="22" t="str">
        <f t="shared" si="2"/>
        <v/>
      </c>
      <c r="I13" s="4"/>
      <c r="J13" s="22" t="str">
        <f t="shared" si="3"/>
        <v/>
      </c>
      <c r="K13" s="4"/>
      <c r="L13" s="22" t="str">
        <f t="shared" si="4"/>
        <v/>
      </c>
      <c r="M13" s="4"/>
      <c r="N13" s="4" t="str">
        <f t="shared" si="5"/>
        <v/>
      </c>
      <c r="O13" s="4"/>
      <c r="P13" s="4" t="str">
        <f t="shared" ref="P13:P71" si="7">IF(O13&lt;&gt;"",O13/$A$21*100,"")</f>
        <v/>
      </c>
      <c r="Q13" s="4"/>
      <c r="R13" s="4" t="str">
        <f t="shared" si="6"/>
        <v/>
      </c>
      <c r="S13" s="5"/>
      <c r="T13" s="40"/>
      <c r="W13" s="39" t="s">
        <v>23</v>
      </c>
      <c r="X13" s="39" t="s">
        <v>13</v>
      </c>
      <c r="Y13" s="41" t="s">
        <v>16</v>
      </c>
      <c r="Z13" s="41"/>
      <c r="AB13" s="45" t="s">
        <v>5</v>
      </c>
      <c r="AC13" s="45"/>
    </row>
    <row r="14" spans="1:29" ht="15.75" x14ac:dyDescent="0.25">
      <c r="A14" s="58" t="s">
        <v>3</v>
      </c>
      <c r="B14" s="58"/>
      <c r="C14" s="1"/>
      <c r="F14" s="10">
        <v>10</v>
      </c>
      <c r="G14" s="3"/>
      <c r="H14" s="22" t="str">
        <f t="shared" si="2"/>
        <v/>
      </c>
      <c r="I14" s="4"/>
      <c r="J14" s="22" t="str">
        <f t="shared" si="3"/>
        <v/>
      </c>
      <c r="K14" s="4"/>
      <c r="L14" s="22" t="str">
        <f t="shared" si="4"/>
        <v/>
      </c>
      <c r="M14" s="4"/>
      <c r="N14" s="4" t="str">
        <f t="shared" si="5"/>
        <v/>
      </c>
      <c r="O14" s="4"/>
      <c r="P14" s="4" t="str">
        <f t="shared" si="7"/>
        <v/>
      </c>
      <c r="Q14" s="4"/>
      <c r="R14" s="4" t="str">
        <f t="shared" si="6"/>
        <v/>
      </c>
      <c r="S14" s="5"/>
      <c r="T14" s="40"/>
      <c r="W14" s="39" t="s">
        <v>24</v>
      </c>
      <c r="Y14" s="41" t="s">
        <v>17</v>
      </c>
      <c r="Z14" s="41"/>
      <c r="AB14" s="45" t="s">
        <v>33</v>
      </c>
      <c r="AC14" s="45"/>
    </row>
    <row r="15" spans="1:29" x14ac:dyDescent="0.25">
      <c r="A15" s="66"/>
      <c r="B15" s="66"/>
      <c r="C15" s="66"/>
      <c r="F15" s="10">
        <v>11</v>
      </c>
      <c r="G15" s="4"/>
      <c r="H15" s="22" t="str">
        <f t="shared" si="2"/>
        <v/>
      </c>
      <c r="I15" s="4"/>
      <c r="J15" s="22" t="str">
        <f t="shared" si="3"/>
        <v/>
      </c>
      <c r="K15" s="4"/>
      <c r="L15" s="22" t="str">
        <f t="shared" si="4"/>
        <v/>
      </c>
      <c r="M15" s="4"/>
      <c r="N15" s="4" t="str">
        <f t="shared" si="5"/>
        <v/>
      </c>
      <c r="O15" s="4"/>
      <c r="P15" s="4" t="str">
        <f t="shared" si="7"/>
        <v/>
      </c>
      <c r="Q15" s="4"/>
      <c r="R15" s="4" t="str">
        <f t="shared" si="6"/>
        <v/>
      </c>
      <c r="S15" s="5"/>
      <c r="T15" s="40"/>
      <c r="W15" s="39" t="s">
        <v>25</v>
      </c>
      <c r="Y15" s="41" t="s">
        <v>18</v>
      </c>
      <c r="Z15" s="41"/>
      <c r="AB15" s="45" t="s">
        <v>34</v>
      </c>
      <c r="AC15" s="45"/>
    </row>
    <row r="16" spans="1:29" x14ac:dyDescent="0.25">
      <c r="A16" s="58" t="s">
        <v>4</v>
      </c>
      <c r="B16" s="58"/>
      <c r="C16" s="1"/>
      <c r="F16" s="10">
        <v>12</v>
      </c>
      <c r="G16" s="4"/>
      <c r="H16" s="22" t="str">
        <f t="shared" si="2"/>
        <v/>
      </c>
      <c r="I16" s="4"/>
      <c r="J16" s="22" t="str">
        <f t="shared" si="3"/>
        <v/>
      </c>
      <c r="K16" s="4"/>
      <c r="L16" s="22" t="str">
        <f t="shared" si="4"/>
        <v/>
      </c>
      <c r="M16" s="4"/>
      <c r="N16" s="4" t="str">
        <f t="shared" si="5"/>
        <v/>
      </c>
      <c r="O16" s="4"/>
      <c r="P16" s="4" t="str">
        <f t="shared" si="7"/>
        <v/>
      </c>
      <c r="Q16" s="4"/>
      <c r="R16" s="4" t="str">
        <f t="shared" si="6"/>
        <v/>
      </c>
      <c r="S16" s="5"/>
      <c r="T16" s="40"/>
      <c r="W16" s="39" t="s">
        <v>86</v>
      </c>
      <c r="Y16" s="41" t="s">
        <v>19</v>
      </c>
      <c r="Z16" s="41"/>
      <c r="AB16" s="45" t="s">
        <v>35</v>
      </c>
      <c r="AC16" s="45"/>
    </row>
    <row r="17" spans="1:29" x14ac:dyDescent="0.25">
      <c r="A17" s="66"/>
      <c r="B17" s="66"/>
      <c r="C17" s="66"/>
      <c r="F17" s="10">
        <v>13</v>
      </c>
      <c r="G17" s="4"/>
      <c r="H17" s="22" t="str">
        <f t="shared" si="2"/>
        <v/>
      </c>
      <c r="I17" s="4"/>
      <c r="J17" s="22" t="str">
        <f t="shared" si="3"/>
        <v/>
      </c>
      <c r="K17" s="4"/>
      <c r="L17" s="22" t="str">
        <f t="shared" si="4"/>
        <v/>
      </c>
      <c r="M17" s="4"/>
      <c r="N17" s="4" t="str">
        <f t="shared" si="5"/>
        <v/>
      </c>
      <c r="O17" s="4"/>
      <c r="P17" s="4" t="str">
        <f t="shared" si="7"/>
        <v/>
      </c>
      <c r="Q17" s="4"/>
      <c r="R17" s="4" t="str">
        <f t="shared" si="6"/>
        <v/>
      </c>
      <c r="S17" s="5"/>
      <c r="T17" s="40"/>
      <c r="W17" s="39" t="s">
        <v>87</v>
      </c>
      <c r="Y17" s="41" t="s">
        <v>82</v>
      </c>
      <c r="Z17" s="41"/>
      <c r="AB17" s="45" t="s">
        <v>36</v>
      </c>
      <c r="AC17" s="45"/>
    </row>
    <row r="18" spans="1:29" x14ac:dyDescent="0.25">
      <c r="A18" s="58" t="s">
        <v>5</v>
      </c>
      <c r="B18" s="58"/>
      <c r="C18" s="1"/>
      <c r="F18" s="10">
        <v>14</v>
      </c>
      <c r="G18" s="4"/>
      <c r="H18" s="22" t="str">
        <f t="shared" si="2"/>
        <v/>
      </c>
      <c r="I18" s="4"/>
      <c r="J18" s="22" t="str">
        <f t="shared" si="3"/>
        <v/>
      </c>
      <c r="K18" s="4"/>
      <c r="L18" s="22" t="str">
        <f t="shared" si="4"/>
        <v/>
      </c>
      <c r="M18" s="4"/>
      <c r="N18" s="4" t="str">
        <f t="shared" si="5"/>
        <v/>
      </c>
      <c r="O18" s="4"/>
      <c r="P18" s="4" t="str">
        <f t="shared" si="7"/>
        <v/>
      </c>
      <c r="Q18" s="4"/>
      <c r="R18" s="4" t="str">
        <f t="shared" si="6"/>
        <v/>
      </c>
      <c r="S18" s="5"/>
      <c r="T18" s="40"/>
      <c r="W18" s="39" t="s">
        <v>27</v>
      </c>
      <c r="Y18" s="41" t="s">
        <v>81</v>
      </c>
      <c r="Z18" s="41"/>
      <c r="AB18" s="45" t="s">
        <v>37</v>
      </c>
      <c r="AC18" s="45"/>
    </row>
    <row r="19" spans="1:29" x14ac:dyDescent="0.25">
      <c r="A19" s="60"/>
      <c r="B19" s="61"/>
      <c r="C19" s="62"/>
      <c r="F19" s="10">
        <v>15</v>
      </c>
      <c r="G19" s="4"/>
      <c r="H19" s="22" t="str">
        <f t="shared" si="2"/>
        <v/>
      </c>
      <c r="I19" s="4"/>
      <c r="J19" s="22" t="str">
        <f t="shared" si="3"/>
        <v/>
      </c>
      <c r="K19" s="4"/>
      <c r="L19" s="22" t="str">
        <f t="shared" si="4"/>
        <v/>
      </c>
      <c r="M19" s="4"/>
      <c r="N19" s="4" t="str">
        <f t="shared" si="5"/>
        <v/>
      </c>
      <c r="O19" s="4"/>
      <c r="P19" s="4" t="str">
        <f t="shared" si="7"/>
        <v/>
      </c>
      <c r="Q19" s="4"/>
      <c r="R19" s="4" t="str">
        <f t="shared" si="6"/>
        <v/>
      </c>
      <c r="S19" s="5"/>
      <c r="T19" s="40"/>
      <c r="W19" s="39" t="s">
        <v>26</v>
      </c>
      <c r="Y19" s="41" t="s">
        <v>83</v>
      </c>
      <c r="Z19" s="41"/>
      <c r="AB19" s="45" t="s">
        <v>38</v>
      </c>
      <c r="AC19" s="45"/>
    </row>
    <row r="20" spans="1:29" x14ac:dyDescent="0.25">
      <c r="A20" s="59" t="s">
        <v>6</v>
      </c>
      <c r="B20" s="59"/>
      <c r="C20" s="1"/>
      <c r="F20" s="10">
        <v>16</v>
      </c>
      <c r="G20" s="4"/>
      <c r="H20" s="22" t="str">
        <f t="shared" si="2"/>
        <v/>
      </c>
      <c r="I20" s="4"/>
      <c r="J20" s="22" t="str">
        <f t="shared" si="3"/>
        <v/>
      </c>
      <c r="K20" s="4"/>
      <c r="L20" s="22" t="str">
        <f t="shared" si="4"/>
        <v/>
      </c>
      <c r="M20" s="4"/>
      <c r="N20" s="4" t="str">
        <f t="shared" si="5"/>
        <v/>
      </c>
      <c r="O20" s="4"/>
      <c r="P20" s="4" t="str">
        <f t="shared" si="7"/>
        <v/>
      </c>
      <c r="Q20" s="4"/>
      <c r="R20" s="4" t="str">
        <f t="shared" si="6"/>
        <v/>
      </c>
      <c r="S20" s="5"/>
      <c r="W20" s="39" t="s">
        <v>28</v>
      </c>
      <c r="Y20" s="41" t="s">
        <v>84</v>
      </c>
      <c r="Z20" s="41"/>
      <c r="AB20" s="45" t="s">
        <v>39</v>
      </c>
      <c r="AC20" s="45"/>
    </row>
    <row r="21" spans="1:29" x14ac:dyDescent="0.25">
      <c r="A21" s="69"/>
      <c r="B21" s="70"/>
      <c r="C21" s="71"/>
      <c r="F21" s="10">
        <v>17</v>
      </c>
      <c r="G21" s="4"/>
      <c r="H21" s="22" t="str">
        <f t="shared" si="2"/>
        <v/>
      </c>
      <c r="I21" s="4"/>
      <c r="J21" s="22" t="str">
        <f t="shared" si="3"/>
        <v/>
      </c>
      <c r="K21" s="4"/>
      <c r="L21" s="22" t="str">
        <f t="shared" si="4"/>
        <v/>
      </c>
      <c r="M21" s="4"/>
      <c r="N21" s="4" t="str">
        <f t="shared" si="5"/>
        <v/>
      </c>
      <c r="O21" s="4"/>
      <c r="P21" s="4" t="str">
        <f t="shared" si="7"/>
        <v/>
      </c>
      <c r="Q21" s="4"/>
      <c r="R21" s="4" t="str">
        <f t="shared" si="6"/>
        <v/>
      </c>
      <c r="S21" s="5"/>
      <c r="W21" s="39" t="s">
        <v>29</v>
      </c>
      <c r="AB21" s="45" t="s">
        <v>40</v>
      </c>
      <c r="AC21" s="45"/>
    </row>
    <row r="22" spans="1:29" x14ac:dyDescent="0.25">
      <c r="A22" s="6"/>
      <c r="B22" s="6"/>
      <c r="C22" s="6"/>
      <c r="F22" s="10">
        <v>18</v>
      </c>
      <c r="G22" s="4"/>
      <c r="H22" s="22" t="str">
        <f t="shared" si="2"/>
        <v/>
      </c>
      <c r="I22" s="4"/>
      <c r="J22" s="22" t="str">
        <f t="shared" si="3"/>
        <v/>
      </c>
      <c r="K22" s="4"/>
      <c r="L22" s="22" t="str">
        <f t="shared" si="4"/>
        <v/>
      </c>
      <c r="M22" s="4"/>
      <c r="N22" s="4" t="str">
        <f t="shared" si="5"/>
        <v/>
      </c>
      <c r="O22" s="4"/>
      <c r="P22" s="4" t="str">
        <f t="shared" si="7"/>
        <v/>
      </c>
      <c r="Q22" s="4"/>
      <c r="R22" s="4" t="str">
        <f t="shared" si="6"/>
        <v/>
      </c>
      <c r="S22" s="5"/>
      <c r="W22" s="39" t="s">
        <v>30</v>
      </c>
      <c r="AB22" s="45" t="s">
        <v>41</v>
      </c>
      <c r="AC22" s="45"/>
    </row>
    <row r="23" spans="1:29" x14ac:dyDescent="0.25">
      <c r="F23" s="10">
        <v>19</v>
      </c>
      <c r="G23" s="4"/>
      <c r="H23" s="22" t="str">
        <f t="shared" si="2"/>
        <v/>
      </c>
      <c r="I23" s="4"/>
      <c r="J23" s="22" t="str">
        <f t="shared" si="3"/>
        <v/>
      </c>
      <c r="K23" s="4"/>
      <c r="L23" s="22" t="str">
        <f t="shared" si="4"/>
        <v/>
      </c>
      <c r="M23" s="4"/>
      <c r="N23" s="4" t="str">
        <f t="shared" si="5"/>
        <v/>
      </c>
      <c r="O23" s="4"/>
      <c r="P23" s="4" t="str">
        <f t="shared" si="7"/>
        <v/>
      </c>
      <c r="Q23" s="4"/>
      <c r="R23" s="4" t="str">
        <f t="shared" si="6"/>
        <v/>
      </c>
      <c r="S23" s="5"/>
      <c r="W23" s="39" t="s">
        <v>31</v>
      </c>
      <c r="AB23" s="45" t="s">
        <v>42</v>
      </c>
      <c r="AC23" s="45"/>
    </row>
    <row r="24" spans="1:29" x14ac:dyDescent="0.25">
      <c r="F24" s="10">
        <v>20</v>
      </c>
      <c r="G24" s="4"/>
      <c r="H24" s="22" t="str">
        <f t="shared" si="2"/>
        <v/>
      </c>
      <c r="I24" s="4"/>
      <c r="J24" s="22" t="str">
        <f t="shared" si="3"/>
        <v/>
      </c>
      <c r="K24" s="4"/>
      <c r="L24" s="22" t="str">
        <f t="shared" si="4"/>
        <v/>
      </c>
      <c r="M24" s="4"/>
      <c r="N24" s="4" t="str">
        <f t="shared" si="5"/>
        <v/>
      </c>
      <c r="O24" s="4"/>
      <c r="P24" s="4" t="str">
        <f t="shared" si="7"/>
        <v/>
      </c>
      <c r="Q24" s="4"/>
      <c r="R24" s="4" t="str">
        <f t="shared" si="6"/>
        <v/>
      </c>
      <c r="S24" s="5"/>
      <c r="W24" s="39" t="s">
        <v>32</v>
      </c>
      <c r="AB24" s="45" t="s">
        <v>48</v>
      </c>
      <c r="AC24" s="45"/>
    </row>
    <row r="25" spans="1:29" x14ac:dyDescent="0.25">
      <c r="F25" s="10">
        <v>21</v>
      </c>
      <c r="G25" s="4"/>
      <c r="H25" s="22" t="str">
        <f t="shared" si="2"/>
        <v/>
      </c>
      <c r="I25" s="4"/>
      <c r="J25" s="22" t="str">
        <f t="shared" si="3"/>
        <v/>
      </c>
      <c r="K25" s="4"/>
      <c r="L25" s="22" t="str">
        <f t="shared" si="4"/>
        <v/>
      </c>
      <c r="M25" s="4"/>
      <c r="N25" s="4" t="str">
        <f t="shared" si="5"/>
        <v/>
      </c>
      <c r="O25" s="4"/>
      <c r="P25" s="4" t="str">
        <f t="shared" si="7"/>
        <v/>
      </c>
      <c r="Q25" s="4"/>
      <c r="R25" s="4" t="str">
        <f t="shared" si="6"/>
        <v/>
      </c>
      <c r="S25" s="5"/>
      <c r="AB25" s="45" t="s">
        <v>47</v>
      </c>
      <c r="AC25" s="45"/>
    </row>
    <row r="26" spans="1:29" x14ac:dyDescent="0.25">
      <c r="F26" s="10">
        <v>22</v>
      </c>
      <c r="G26" s="4"/>
      <c r="H26" s="22" t="str">
        <f t="shared" si="2"/>
        <v/>
      </c>
      <c r="I26" s="4"/>
      <c r="J26" s="22" t="str">
        <f t="shared" si="3"/>
        <v/>
      </c>
      <c r="K26" s="4"/>
      <c r="L26" s="22" t="str">
        <f t="shared" si="4"/>
        <v/>
      </c>
      <c r="M26" s="4"/>
      <c r="N26" s="4" t="str">
        <f t="shared" si="5"/>
        <v/>
      </c>
      <c r="O26" s="4"/>
      <c r="P26" s="4" t="str">
        <f t="shared" si="7"/>
        <v/>
      </c>
      <c r="Q26" s="4"/>
      <c r="R26" s="4" t="str">
        <f t="shared" si="6"/>
        <v/>
      </c>
      <c r="S26" s="5"/>
      <c r="AB26" s="45" t="s">
        <v>43</v>
      </c>
      <c r="AC26" s="45"/>
    </row>
    <row r="27" spans="1:29" x14ac:dyDescent="0.25">
      <c r="F27" s="10">
        <v>23</v>
      </c>
      <c r="G27" s="4"/>
      <c r="H27" s="22" t="str">
        <f t="shared" si="2"/>
        <v/>
      </c>
      <c r="I27" s="4"/>
      <c r="J27" s="22" t="str">
        <f t="shared" si="3"/>
        <v/>
      </c>
      <c r="K27" s="4"/>
      <c r="L27" s="22" t="str">
        <f t="shared" si="4"/>
        <v/>
      </c>
      <c r="M27" s="4"/>
      <c r="N27" s="4" t="str">
        <f t="shared" si="5"/>
        <v/>
      </c>
      <c r="O27" s="4"/>
      <c r="P27" s="4" t="str">
        <f t="shared" si="7"/>
        <v/>
      </c>
      <c r="Q27" s="4"/>
      <c r="R27" s="4" t="str">
        <f t="shared" si="6"/>
        <v/>
      </c>
      <c r="S27" s="5"/>
      <c r="AB27" s="45" t="s">
        <v>44</v>
      </c>
      <c r="AC27" s="45"/>
    </row>
    <row r="28" spans="1:29" x14ac:dyDescent="0.25">
      <c r="F28" s="10">
        <v>24</v>
      </c>
      <c r="G28" s="4"/>
      <c r="H28" s="22" t="str">
        <f t="shared" si="2"/>
        <v/>
      </c>
      <c r="I28" s="4"/>
      <c r="J28" s="22" t="str">
        <f t="shared" si="3"/>
        <v/>
      </c>
      <c r="K28" s="4"/>
      <c r="L28" s="22" t="str">
        <f t="shared" si="4"/>
        <v/>
      </c>
      <c r="M28" s="4"/>
      <c r="N28" s="4" t="str">
        <f t="shared" si="5"/>
        <v/>
      </c>
      <c r="O28" s="4"/>
      <c r="P28" s="4" t="str">
        <f t="shared" si="7"/>
        <v/>
      </c>
      <c r="Q28" s="4"/>
      <c r="R28" s="4" t="str">
        <f t="shared" si="6"/>
        <v/>
      </c>
      <c r="S28" s="5"/>
      <c r="AA28" s="49"/>
      <c r="AB28" s="49" t="s">
        <v>77</v>
      </c>
      <c r="AC28" s="49"/>
    </row>
    <row r="29" spans="1:29" x14ac:dyDescent="0.25">
      <c r="F29" s="10">
        <v>25</v>
      </c>
      <c r="G29" s="4"/>
      <c r="H29" s="22" t="str">
        <f t="shared" si="2"/>
        <v/>
      </c>
      <c r="I29" s="4"/>
      <c r="J29" s="22" t="str">
        <f t="shared" si="3"/>
        <v/>
      </c>
      <c r="K29" s="4"/>
      <c r="L29" s="22" t="str">
        <f t="shared" si="4"/>
        <v/>
      </c>
      <c r="M29" s="4"/>
      <c r="N29" s="4" t="str">
        <f t="shared" si="5"/>
        <v/>
      </c>
      <c r="O29" s="4"/>
      <c r="P29" s="4" t="str">
        <f t="shared" si="7"/>
        <v/>
      </c>
      <c r="Q29" s="4"/>
      <c r="R29" s="4" t="str">
        <f t="shared" si="6"/>
        <v/>
      </c>
      <c r="S29" s="5"/>
      <c r="AA29" s="49"/>
      <c r="AB29" s="49" t="s">
        <v>78</v>
      </c>
      <c r="AC29" s="49"/>
    </row>
    <row r="30" spans="1:29" x14ac:dyDescent="0.25">
      <c r="F30" s="10">
        <v>26</v>
      </c>
      <c r="G30" s="4"/>
      <c r="H30" s="22" t="str">
        <f t="shared" ref="H30:H36" si="8">IF(G30&lt;&gt;"",G30/$A$21*100,"")</f>
        <v/>
      </c>
      <c r="I30" s="4"/>
      <c r="J30" s="4" t="str">
        <f t="shared" ref="J30:J36" si="9">IF(I30&lt;&gt;"",I30/$A$21*100,"")</f>
        <v/>
      </c>
      <c r="K30" s="4"/>
      <c r="L30" s="4" t="str">
        <f t="shared" ref="L30:L36" si="10">IF(K30&lt;&gt;"",K30/$A$21*100,"")</f>
        <v/>
      </c>
      <c r="M30" s="4"/>
      <c r="N30" s="4" t="str">
        <f t="shared" ref="N30:N71" si="11">IF(M30&lt;&gt;"",M30/$A$21*100,"")</f>
        <v/>
      </c>
      <c r="O30" s="4"/>
      <c r="P30" s="4" t="str">
        <f t="shared" si="7"/>
        <v/>
      </c>
      <c r="Q30" s="4"/>
      <c r="R30" s="4" t="str">
        <f t="shared" si="6"/>
        <v/>
      </c>
      <c r="S30" s="5"/>
      <c r="AA30" s="45"/>
      <c r="AB30" s="45" t="s">
        <v>45</v>
      </c>
      <c r="AC30" s="45"/>
    </row>
    <row r="31" spans="1:29" x14ac:dyDescent="0.25">
      <c r="F31" s="10">
        <v>27</v>
      </c>
      <c r="G31" s="4"/>
      <c r="H31" s="22" t="str">
        <f t="shared" si="8"/>
        <v/>
      </c>
      <c r="I31" s="4"/>
      <c r="J31" s="4" t="str">
        <f t="shared" si="9"/>
        <v/>
      </c>
      <c r="K31" s="4"/>
      <c r="L31" s="4" t="str">
        <f t="shared" si="10"/>
        <v/>
      </c>
      <c r="M31" s="4"/>
      <c r="N31" s="4" t="str">
        <f t="shared" si="11"/>
        <v/>
      </c>
      <c r="O31" s="4"/>
      <c r="P31" s="4" t="str">
        <f t="shared" si="7"/>
        <v/>
      </c>
      <c r="Q31" s="4"/>
      <c r="R31" s="4" t="str">
        <f t="shared" si="6"/>
        <v/>
      </c>
      <c r="S31" s="5"/>
      <c r="AA31" s="45"/>
      <c r="AB31" s="45" t="s">
        <v>46</v>
      </c>
      <c r="AC31" s="45"/>
    </row>
    <row r="32" spans="1:29" x14ac:dyDescent="0.25">
      <c r="F32" s="10">
        <v>28</v>
      </c>
      <c r="G32" s="4"/>
      <c r="H32" s="22" t="str">
        <f t="shared" si="8"/>
        <v/>
      </c>
      <c r="I32" s="4"/>
      <c r="J32" s="4" t="str">
        <f t="shared" si="9"/>
        <v/>
      </c>
      <c r="K32" s="4"/>
      <c r="L32" s="4" t="str">
        <f t="shared" si="10"/>
        <v/>
      </c>
      <c r="M32" s="4"/>
      <c r="N32" s="4" t="str">
        <f t="shared" si="11"/>
        <v/>
      </c>
      <c r="O32" s="4"/>
      <c r="P32" s="4" t="str">
        <f t="shared" si="7"/>
        <v/>
      </c>
      <c r="Q32" s="4"/>
      <c r="R32" s="4" t="str">
        <f t="shared" si="6"/>
        <v/>
      </c>
      <c r="S32" s="5"/>
      <c r="AA32" s="49"/>
      <c r="AB32" s="49" t="s">
        <v>79</v>
      </c>
      <c r="AC32" s="49"/>
    </row>
    <row r="33" spans="6:33" x14ac:dyDescent="0.25">
      <c r="F33" s="10">
        <v>29</v>
      </c>
      <c r="G33" s="4"/>
      <c r="H33" s="22" t="str">
        <f t="shared" si="8"/>
        <v/>
      </c>
      <c r="I33" s="4"/>
      <c r="J33" s="4" t="str">
        <f t="shared" si="9"/>
        <v/>
      </c>
      <c r="K33" s="4"/>
      <c r="L33" s="4" t="str">
        <f t="shared" si="10"/>
        <v/>
      </c>
      <c r="M33" s="4"/>
      <c r="N33" s="4" t="str">
        <f t="shared" si="11"/>
        <v/>
      </c>
      <c r="O33" s="4"/>
      <c r="P33" s="4" t="str">
        <f t="shared" si="7"/>
        <v/>
      </c>
      <c r="Q33" s="4"/>
      <c r="R33" s="4" t="str">
        <f t="shared" si="6"/>
        <v/>
      </c>
      <c r="S33" s="5"/>
      <c r="AA33" s="49"/>
      <c r="AB33" s="49" t="s">
        <v>80</v>
      </c>
      <c r="AC33" s="49"/>
    </row>
    <row r="34" spans="6:33" x14ac:dyDescent="0.25">
      <c r="F34" s="10">
        <v>30</v>
      </c>
      <c r="G34" s="4"/>
      <c r="H34" s="22" t="str">
        <f t="shared" si="8"/>
        <v/>
      </c>
      <c r="I34" s="4"/>
      <c r="J34" s="4" t="str">
        <f t="shared" si="9"/>
        <v/>
      </c>
      <c r="K34" s="4"/>
      <c r="L34" s="4" t="str">
        <f t="shared" si="10"/>
        <v/>
      </c>
      <c r="M34" s="4"/>
      <c r="N34" s="4" t="str">
        <f t="shared" si="11"/>
        <v/>
      </c>
      <c r="O34" s="4"/>
      <c r="P34" s="4" t="str">
        <f t="shared" si="7"/>
        <v/>
      </c>
      <c r="Q34" s="4"/>
      <c r="R34" s="4" t="str">
        <f t="shared" si="6"/>
        <v/>
      </c>
      <c r="S34" s="5"/>
      <c r="X34" s="50"/>
      <c r="Y34" s="50"/>
      <c r="Z34" s="50"/>
    </row>
    <row r="35" spans="6:33" x14ac:dyDescent="0.25">
      <c r="F35" s="10">
        <v>31</v>
      </c>
      <c r="G35" s="4"/>
      <c r="H35" s="22" t="str">
        <f t="shared" si="8"/>
        <v/>
      </c>
      <c r="I35" s="4"/>
      <c r="J35" s="4" t="str">
        <f t="shared" si="9"/>
        <v/>
      </c>
      <c r="K35" s="4"/>
      <c r="L35" s="4" t="str">
        <f t="shared" si="10"/>
        <v/>
      </c>
      <c r="M35" s="4"/>
      <c r="N35" s="4" t="str">
        <f t="shared" si="11"/>
        <v/>
      </c>
      <c r="O35" s="4"/>
      <c r="P35" s="4" t="str">
        <f t="shared" si="7"/>
        <v/>
      </c>
      <c r="Q35" s="4"/>
      <c r="R35" s="4" t="str">
        <f t="shared" si="6"/>
        <v/>
      </c>
      <c r="S35" s="5"/>
      <c r="W35" s="42"/>
      <c r="X35" s="51" t="s">
        <v>59</v>
      </c>
      <c r="Y35" s="51"/>
      <c r="Z35" s="51"/>
      <c r="AA35" s="51"/>
      <c r="AB35" s="51"/>
      <c r="AC35" s="42"/>
      <c r="AD35" s="42"/>
      <c r="AE35" s="42"/>
    </row>
    <row r="36" spans="6:33" x14ac:dyDescent="0.25">
      <c r="F36" s="10">
        <v>32</v>
      </c>
      <c r="G36" s="4"/>
      <c r="H36" s="22" t="str">
        <f t="shared" si="8"/>
        <v/>
      </c>
      <c r="I36" s="4"/>
      <c r="J36" s="4" t="str">
        <f t="shared" si="9"/>
        <v/>
      </c>
      <c r="K36" s="4"/>
      <c r="L36" s="4" t="str">
        <f t="shared" si="10"/>
        <v/>
      </c>
      <c r="M36" s="4"/>
      <c r="N36" s="4" t="str">
        <f t="shared" si="11"/>
        <v/>
      </c>
      <c r="O36" s="4"/>
      <c r="P36" s="4" t="str">
        <f t="shared" si="7"/>
        <v/>
      </c>
      <c r="Q36" s="4"/>
      <c r="R36" s="4" t="str">
        <f t="shared" si="6"/>
        <v/>
      </c>
      <c r="S36" s="5"/>
    </row>
    <row r="37" spans="6:33" x14ac:dyDescent="0.25">
      <c r="F37" s="10">
        <v>33</v>
      </c>
      <c r="G37" s="4"/>
      <c r="H37" s="22" t="str">
        <f t="shared" ref="H37:H71" si="12">IF(G37&lt;&gt;"",G37/$A$21*100,"")</f>
        <v/>
      </c>
      <c r="I37" s="4"/>
      <c r="J37" s="4" t="str">
        <f t="shared" ref="J37:J71" si="13">IF(I37&lt;&gt;"",I37/$A$21*100,"")</f>
        <v/>
      </c>
      <c r="K37" s="4"/>
      <c r="L37" s="4" t="str">
        <f t="shared" ref="L37:L71" si="14">IF(K37&lt;&gt;"",K37/$A$21*100,"")</f>
        <v/>
      </c>
      <c r="M37" s="4"/>
      <c r="N37" s="4" t="str">
        <f t="shared" si="11"/>
        <v/>
      </c>
      <c r="O37" s="4"/>
      <c r="P37" s="4" t="str">
        <f t="shared" si="7"/>
        <v/>
      </c>
      <c r="Q37" s="4"/>
      <c r="R37" s="4" t="str">
        <f t="shared" si="6"/>
        <v/>
      </c>
      <c r="S37" s="5"/>
    </row>
    <row r="38" spans="6:33" x14ac:dyDescent="0.25">
      <c r="F38" s="10">
        <v>34</v>
      </c>
      <c r="G38" s="4"/>
      <c r="H38" s="22" t="str">
        <f t="shared" si="12"/>
        <v/>
      </c>
      <c r="I38" s="4"/>
      <c r="J38" s="4" t="str">
        <f t="shared" si="13"/>
        <v/>
      </c>
      <c r="K38" s="4"/>
      <c r="L38" s="4" t="str">
        <f t="shared" si="14"/>
        <v/>
      </c>
      <c r="M38" s="4"/>
      <c r="N38" s="4" t="str">
        <f t="shared" si="11"/>
        <v/>
      </c>
      <c r="O38" s="4"/>
      <c r="P38" s="4" t="str">
        <f t="shared" si="7"/>
        <v/>
      </c>
      <c r="Q38" s="4"/>
      <c r="R38" s="4" t="str">
        <f t="shared" si="6"/>
        <v/>
      </c>
      <c r="S38" s="5"/>
      <c r="AG38" s="7"/>
    </row>
    <row r="39" spans="6:33" x14ac:dyDescent="0.25">
      <c r="F39" s="10">
        <v>35</v>
      </c>
      <c r="G39" s="4"/>
      <c r="H39" s="22" t="str">
        <f t="shared" si="12"/>
        <v/>
      </c>
      <c r="I39" s="4"/>
      <c r="J39" s="4" t="str">
        <f t="shared" si="13"/>
        <v/>
      </c>
      <c r="K39" s="4"/>
      <c r="L39" s="4" t="str">
        <f t="shared" si="14"/>
        <v/>
      </c>
      <c r="M39" s="4"/>
      <c r="N39" s="4" t="str">
        <f t="shared" si="11"/>
        <v/>
      </c>
      <c r="O39" s="4"/>
      <c r="P39" s="4" t="str">
        <f t="shared" si="7"/>
        <v/>
      </c>
      <c r="Q39" s="4"/>
      <c r="R39" s="4" t="str">
        <f t="shared" si="6"/>
        <v/>
      </c>
      <c r="S39" s="5"/>
      <c r="AG39" s="8"/>
    </row>
    <row r="40" spans="6:33" x14ac:dyDescent="0.25">
      <c r="F40" s="10">
        <v>36</v>
      </c>
      <c r="G40" s="4"/>
      <c r="H40" s="22" t="str">
        <f t="shared" si="12"/>
        <v/>
      </c>
      <c r="I40" s="4"/>
      <c r="J40" s="4" t="str">
        <f t="shared" si="13"/>
        <v/>
      </c>
      <c r="K40" s="4"/>
      <c r="L40" s="4" t="str">
        <f t="shared" si="14"/>
        <v/>
      </c>
      <c r="M40" s="4"/>
      <c r="N40" s="4" t="str">
        <f t="shared" si="11"/>
        <v/>
      </c>
      <c r="O40" s="4"/>
      <c r="P40" s="4" t="str">
        <f t="shared" si="7"/>
        <v/>
      </c>
      <c r="Q40" s="4"/>
      <c r="R40" s="4" t="str">
        <f t="shared" si="6"/>
        <v/>
      </c>
      <c r="S40" s="5"/>
      <c r="W40" s="42" t="s">
        <v>20</v>
      </c>
      <c r="X40" s="42">
        <v>1</v>
      </c>
      <c r="Y40" s="42">
        <v>2</v>
      </c>
      <c r="Z40" s="42">
        <v>3</v>
      </c>
      <c r="AA40" s="42">
        <v>4</v>
      </c>
      <c r="AB40" s="42">
        <v>5</v>
      </c>
      <c r="AC40" s="42">
        <v>6</v>
      </c>
      <c r="AD40" s="42"/>
      <c r="AE40" s="42"/>
      <c r="AG40" s="8"/>
    </row>
    <row r="41" spans="6:33" x14ac:dyDescent="0.25">
      <c r="F41" s="10">
        <v>37</v>
      </c>
      <c r="G41" s="4"/>
      <c r="H41" s="22" t="str">
        <f t="shared" si="12"/>
        <v/>
      </c>
      <c r="I41" s="4"/>
      <c r="J41" s="4" t="str">
        <f t="shared" si="13"/>
        <v/>
      </c>
      <c r="K41" s="4"/>
      <c r="L41" s="4" t="str">
        <f t="shared" si="14"/>
        <v/>
      </c>
      <c r="M41" s="4"/>
      <c r="N41" s="4" t="str">
        <f t="shared" si="11"/>
        <v/>
      </c>
      <c r="O41" s="4"/>
      <c r="P41" s="4" t="str">
        <f t="shared" si="7"/>
        <v/>
      </c>
      <c r="Q41" s="4"/>
      <c r="R41" s="4" t="str">
        <f t="shared" si="6"/>
        <v/>
      </c>
      <c r="S41" s="5"/>
      <c r="W41" s="42" t="s">
        <v>49</v>
      </c>
      <c r="X41" s="42">
        <f>SUM(G5:G105)</f>
        <v>0</v>
      </c>
      <c r="Y41" s="42">
        <f>SUM(I5:I105)</f>
        <v>0</v>
      </c>
      <c r="Z41" s="42">
        <f>SUM(K5:K105)</f>
        <v>0</v>
      </c>
      <c r="AA41" s="42">
        <f>SUM(M5:M105)</f>
        <v>0</v>
      </c>
      <c r="AB41" s="42">
        <f>SUM(O5:O105)</f>
        <v>0</v>
      </c>
      <c r="AC41" s="42">
        <f>SUM(Q5:Q105)</f>
        <v>0</v>
      </c>
      <c r="AD41" s="42"/>
      <c r="AE41" s="42">
        <f>SUM(X41:AC41)</f>
        <v>0</v>
      </c>
      <c r="AG41" s="9"/>
    </row>
    <row r="42" spans="6:33" x14ac:dyDescent="0.25">
      <c r="F42" s="10">
        <v>38</v>
      </c>
      <c r="G42" s="4"/>
      <c r="H42" s="22" t="str">
        <f t="shared" si="12"/>
        <v/>
      </c>
      <c r="I42" s="4"/>
      <c r="J42" s="4" t="str">
        <f t="shared" si="13"/>
        <v/>
      </c>
      <c r="K42" s="4"/>
      <c r="L42" s="4" t="str">
        <f t="shared" si="14"/>
        <v/>
      </c>
      <c r="M42" s="4"/>
      <c r="N42" s="4" t="str">
        <f t="shared" si="11"/>
        <v/>
      </c>
      <c r="O42" s="4"/>
      <c r="P42" s="4" t="str">
        <f t="shared" si="7"/>
        <v/>
      </c>
      <c r="Q42" s="4"/>
      <c r="R42" s="4" t="str">
        <f t="shared" si="6"/>
        <v/>
      </c>
      <c r="S42" s="5"/>
      <c r="W42" s="42" t="s">
        <v>65</v>
      </c>
      <c r="X42" s="42" t="str">
        <f>IF(G5&lt;&gt;"",COUNT(G5:G105),"")</f>
        <v/>
      </c>
      <c r="Y42" s="42" t="str">
        <f>IF(I5&lt;&gt;"",COUNT(I5:I105),"")</f>
        <v/>
      </c>
      <c r="Z42" s="42" t="str">
        <f>IF(K5&lt;&gt;"",COUNT(K5:K105),"")</f>
        <v/>
      </c>
      <c r="AA42" s="42" t="str">
        <f>IF(M5&lt;&gt;"",COUNT(M5:M105),"")</f>
        <v/>
      </c>
      <c r="AB42" s="42" t="str">
        <f>IF(O5&lt;&gt;"",COUNT(O5:O105),"")</f>
        <v/>
      </c>
      <c r="AC42" s="42" t="str">
        <f>IF(Q5&lt;&gt;"",COUNT(Q5:Q105),"")</f>
        <v/>
      </c>
      <c r="AD42" s="42"/>
      <c r="AE42" s="42">
        <f>SUM(X42:AC42)</f>
        <v>0</v>
      </c>
      <c r="AG42" s="9"/>
    </row>
    <row r="43" spans="6:33" x14ac:dyDescent="0.25">
      <c r="F43" s="10">
        <v>39</v>
      </c>
      <c r="G43" s="4"/>
      <c r="H43" s="22" t="str">
        <f t="shared" si="12"/>
        <v/>
      </c>
      <c r="I43" s="4"/>
      <c r="J43" s="4" t="str">
        <f t="shared" si="13"/>
        <v/>
      </c>
      <c r="K43" s="4"/>
      <c r="L43" s="4" t="str">
        <f t="shared" si="14"/>
        <v/>
      </c>
      <c r="M43" s="4"/>
      <c r="N43" s="4" t="str">
        <f t="shared" si="11"/>
        <v/>
      </c>
      <c r="O43" s="4"/>
      <c r="P43" s="4" t="str">
        <f t="shared" si="7"/>
        <v/>
      </c>
      <c r="Q43" s="4"/>
      <c r="R43" s="4" t="str">
        <f t="shared" si="6"/>
        <v/>
      </c>
      <c r="S43" s="5"/>
      <c r="W43" s="42" t="s">
        <v>66</v>
      </c>
      <c r="X43" s="42" t="str">
        <f>IF(G5&lt;&gt;"",X41/X42,"")</f>
        <v/>
      </c>
      <c r="Y43" s="42" t="str">
        <f>IF(I5&lt;&gt;"",Y41/Y42,"")</f>
        <v/>
      </c>
      <c r="Z43" s="42" t="str">
        <f>IF(K5&lt;&gt;"",Z41/Z42,"")</f>
        <v/>
      </c>
      <c r="AA43" s="42" t="str">
        <f>IF(M5&lt;&gt;"",AA41/AA42,"")</f>
        <v/>
      </c>
      <c r="AB43" s="42" t="str">
        <f>IF(O5&lt;&gt;"",AB41/AB42,"")</f>
        <v/>
      </c>
      <c r="AC43" s="42" t="str">
        <f>IF(Q5&lt;&gt;"",AC41/AC42,"")</f>
        <v/>
      </c>
      <c r="AD43" s="42"/>
      <c r="AE43" s="42" t="e">
        <f>AE41/AE42</f>
        <v>#DIV/0!</v>
      </c>
      <c r="AG43" s="8"/>
    </row>
    <row r="44" spans="6:33" x14ac:dyDescent="0.25">
      <c r="F44" s="10">
        <v>40</v>
      </c>
      <c r="G44" s="4"/>
      <c r="H44" s="22" t="str">
        <f t="shared" si="12"/>
        <v/>
      </c>
      <c r="I44" s="4"/>
      <c r="J44" s="4" t="str">
        <f t="shared" si="13"/>
        <v/>
      </c>
      <c r="K44" s="4"/>
      <c r="L44" s="4" t="str">
        <f t="shared" si="14"/>
        <v/>
      </c>
      <c r="M44" s="4"/>
      <c r="N44" s="4" t="str">
        <f t="shared" si="11"/>
        <v/>
      </c>
      <c r="O44" s="4"/>
      <c r="P44" s="4" t="str">
        <f t="shared" si="7"/>
        <v/>
      </c>
      <c r="Q44" s="4"/>
      <c r="R44" s="4" t="str">
        <f t="shared" si="6"/>
        <v/>
      </c>
      <c r="S44" s="5"/>
      <c r="W44" s="42" t="s">
        <v>50</v>
      </c>
      <c r="X44" s="42" t="str">
        <f>IF(G5&lt;&gt;"",X41/(X42*$A$21)*100,"")</f>
        <v/>
      </c>
      <c r="Y44" s="42" t="str">
        <f>IF(I5&lt;&gt;"",Y41/(Y42*$A$21)*100,"")</f>
        <v/>
      </c>
      <c r="Z44" s="42" t="str">
        <f>IF(K5&lt;&gt;"",Z41/(Z42*$A$21)*100,"")</f>
        <v/>
      </c>
      <c r="AA44" s="42" t="str">
        <f>IF(M5&lt;&gt;"",AA41/(AA42*$A$21)*100,"")</f>
        <v/>
      </c>
      <c r="AB44" s="42" t="str">
        <f>IF(O5&lt;&gt;"",AB41/(AB42*$A$21)*100,"")</f>
        <v/>
      </c>
      <c r="AC44" s="42" t="str">
        <f>IF(Q5&lt;&gt;"",AC41/(AC42*$A$21)*100,"")</f>
        <v/>
      </c>
      <c r="AD44" s="42"/>
      <c r="AE44" s="42" t="e">
        <f>AE41/(AE42*$A$21)*100</f>
        <v>#DIV/0!</v>
      </c>
      <c r="AG44" s="8"/>
    </row>
    <row r="45" spans="6:33" x14ac:dyDescent="0.25">
      <c r="F45" s="10">
        <v>41</v>
      </c>
      <c r="G45" s="4"/>
      <c r="H45" s="22" t="str">
        <f t="shared" si="12"/>
        <v/>
      </c>
      <c r="I45" s="4"/>
      <c r="J45" s="4" t="str">
        <f t="shared" si="13"/>
        <v/>
      </c>
      <c r="K45" s="4"/>
      <c r="L45" s="4" t="str">
        <f t="shared" si="14"/>
        <v/>
      </c>
      <c r="M45" s="4"/>
      <c r="N45" s="4" t="str">
        <f t="shared" si="11"/>
        <v/>
      </c>
      <c r="O45" s="4"/>
      <c r="P45" s="4" t="str">
        <f t="shared" si="7"/>
        <v/>
      </c>
      <c r="Q45" s="4"/>
      <c r="R45" s="4" t="str">
        <f t="shared" si="6"/>
        <v/>
      </c>
      <c r="S45" s="5"/>
      <c r="W45" s="42" t="s">
        <v>51</v>
      </c>
      <c r="X45" s="42" t="str">
        <f>IF(X41&lt;&gt;0,MAX(G5:G105),"")</f>
        <v/>
      </c>
      <c r="Y45" s="42" t="str">
        <f>IF(Y41&lt;&gt;0,MAX(I5:I105),"")</f>
        <v/>
      </c>
      <c r="Z45" s="42" t="str">
        <f>IF(Z41&lt;&gt;0,MAX(K5:K105),"")</f>
        <v/>
      </c>
      <c r="AA45" s="42" t="str">
        <f>IF(AA41&lt;&gt;0,MAX(M5:M105),"")</f>
        <v/>
      </c>
      <c r="AB45" s="42" t="str">
        <f>IF(AB41&lt;&gt;0,MAX(O5:O105),"")</f>
        <v/>
      </c>
      <c r="AC45" s="42" t="str">
        <f>IF(AC41&lt;&gt;0,MAX(Q5:Q105),"")</f>
        <v/>
      </c>
      <c r="AD45" s="42"/>
      <c r="AE45" s="42">
        <f>MAX(X45:AC45)</f>
        <v>0</v>
      </c>
      <c r="AG45" s="9"/>
    </row>
    <row r="46" spans="6:33" x14ac:dyDescent="0.25">
      <c r="F46" s="10">
        <v>42</v>
      </c>
      <c r="G46" s="4"/>
      <c r="H46" s="22" t="str">
        <f t="shared" si="12"/>
        <v/>
      </c>
      <c r="I46" s="4"/>
      <c r="J46" s="4" t="str">
        <f t="shared" si="13"/>
        <v/>
      </c>
      <c r="K46" s="4"/>
      <c r="L46" s="4" t="str">
        <f t="shared" si="14"/>
        <v/>
      </c>
      <c r="M46" s="4"/>
      <c r="N46" s="4" t="str">
        <f t="shared" si="11"/>
        <v/>
      </c>
      <c r="O46" s="4"/>
      <c r="P46" s="4" t="str">
        <f t="shared" si="7"/>
        <v/>
      </c>
      <c r="Q46" s="4"/>
      <c r="R46" s="4" t="str">
        <f t="shared" si="6"/>
        <v/>
      </c>
      <c r="S46" s="5"/>
      <c r="W46" s="42" t="s">
        <v>67</v>
      </c>
      <c r="X46" s="42" t="str">
        <f>IF(X41&lt;&gt;0,MIN(G5:G105),"")</f>
        <v/>
      </c>
      <c r="Y46" s="42" t="str">
        <f>IF(Y41&lt;&gt;0,MIN(I5:I105),"")</f>
        <v/>
      </c>
      <c r="Z46" s="42" t="str">
        <f>IF(Z41&lt;&gt;0,MIN(K5:K105),"")</f>
        <v/>
      </c>
      <c r="AA46" s="42" t="str">
        <f>IF(AA41&lt;&gt;0,MIN(M5:M105),"")</f>
        <v/>
      </c>
      <c r="AB46" s="42" t="str">
        <f>IF(AB41&lt;&gt;0,MIN(O5:O105),"")</f>
        <v/>
      </c>
      <c r="AC46" s="42" t="str">
        <f>IF(AC41&lt;&gt;0,MIN(Q5:Q105),"")</f>
        <v/>
      </c>
      <c r="AD46" s="42"/>
      <c r="AE46" s="42">
        <f>MIN(X46:AC46)</f>
        <v>0</v>
      </c>
      <c r="AG46" s="8"/>
    </row>
    <row r="47" spans="6:33" x14ac:dyDescent="0.25">
      <c r="F47" s="10">
        <v>43</v>
      </c>
      <c r="G47" s="4"/>
      <c r="H47" s="22" t="str">
        <f t="shared" si="12"/>
        <v/>
      </c>
      <c r="I47" s="4"/>
      <c r="J47" s="4" t="str">
        <f t="shared" si="13"/>
        <v/>
      </c>
      <c r="K47" s="4"/>
      <c r="L47" s="4" t="str">
        <f t="shared" si="14"/>
        <v/>
      </c>
      <c r="M47" s="4"/>
      <c r="N47" s="4" t="str">
        <f t="shared" si="11"/>
        <v/>
      </c>
      <c r="O47" s="4"/>
      <c r="P47" s="4" t="str">
        <f t="shared" si="7"/>
        <v/>
      </c>
      <c r="Q47" s="4"/>
      <c r="R47" s="4" t="str">
        <f t="shared" si="6"/>
        <v/>
      </c>
      <c r="S47" s="5"/>
      <c r="W47" s="42"/>
      <c r="X47" s="42"/>
      <c r="Y47" s="42"/>
      <c r="Z47" s="42"/>
      <c r="AA47" s="42"/>
      <c r="AB47" s="42"/>
      <c r="AC47" s="42"/>
      <c r="AD47" s="43" t="s">
        <v>53</v>
      </c>
      <c r="AE47" s="43" t="s">
        <v>54</v>
      </c>
      <c r="AG47" s="8"/>
    </row>
    <row r="48" spans="6:33" x14ac:dyDescent="0.25">
      <c r="F48" s="10">
        <v>44</v>
      </c>
      <c r="G48" s="4"/>
      <c r="H48" s="22" t="str">
        <f t="shared" si="12"/>
        <v/>
      </c>
      <c r="I48" s="4"/>
      <c r="J48" s="4" t="str">
        <f t="shared" si="13"/>
        <v/>
      </c>
      <c r="K48" s="4"/>
      <c r="L48" s="4" t="str">
        <f t="shared" si="14"/>
        <v/>
      </c>
      <c r="M48" s="4"/>
      <c r="N48" s="4" t="str">
        <f t="shared" si="11"/>
        <v/>
      </c>
      <c r="O48" s="4"/>
      <c r="P48" s="4" t="str">
        <f t="shared" si="7"/>
        <v/>
      </c>
      <c r="Q48" s="4"/>
      <c r="R48" s="4" t="str">
        <f t="shared" si="6"/>
        <v/>
      </c>
      <c r="S48" s="5"/>
      <c r="W48" s="42" t="s">
        <v>55</v>
      </c>
      <c r="X48" s="42" t="str">
        <f>IF(X41&lt;&gt;0,COUNTIF(H5:H105,"&gt;=90"),"")</f>
        <v/>
      </c>
      <c r="Y48" s="42" t="str">
        <f>IF(Y41&lt;&gt;0,COUNTIF(J5:J105,"&gt;=90"),"")</f>
        <v/>
      </c>
      <c r="Z48" s="42" t="str">
        <f>IF(Z41&lt;&gt;0,COUNTIF(L5:L105,"&gt;=90"),"")</f>
        <v/>
      </c>
      <c r="AA48" s="42" t="str">
        <f>IF(AA41&lt;&gt;0,COUNTIF(N5:N105,"&gt;=90"),"")</f>
        <v/>
      </c>
      <c r="AB48" s="42" t="str">
        <f>IF(AB41&lt;&gt;0,COUNTIF(P5:P105,"&gt;=90"),"")</f>
        <v/>
      </c>
      <c r="AC48" s="42" t="str">
        <f>IF(AC41&lt;&gt;0,COUNTIF(R5:R105,"&gt;=90"),"")</f>
        <v/>
      </c>
      <c r="AD48" s="42">
        <f t="shared" ref="AD48:AD53" si="15">SUM(X48:AC48)</f>
        <v>0</v>
      </c>
      <c r="AE48" s="48" t="e">
        <f>AD48/AE42</f>
        <v>#DIV/0!</v>
      </c>
      <c r="AG48" s="8"/>
    </row>
    <row r="49" spans="6:33" x14ac:dyDescent="0.25">
      <c r="F49" s="10">
        <v>45</v>
      </c>
      <c r="G49" s="4"/>
      <c r="H49" s="22" t="str">
        <f t="shared" si="12"/>
        <v/>
      </c>
      <c r="I49" s="4"/>
      <c r="J49" s="4" t="str">
        <f t="shared" si="13"/>
        <v/>
      </c>
      <c r="K49" s="4"/>
      <c r="L49" s="4" t="str">
        <f t="shared" si="14"/>
        <v/>
      </c>
      <c r="M49" s="4"/>
      <c r="N49" s="4" t="str">
        <f t="shared" si="11"/>
        <v/>
      </c>
      <c r="O49" s="4"/>
      <c r="P49" s="4" t="str">
        <f t="shared" si="7"/>
        <v/>
      </c>
      <c r="Q49" s="4"/>
      <c r="R49" s="4" t="str">
        <f t="shared" si="6"/>
        <v/>
      </c>
      <c r="S49" s="5"/>
      <c r="W49" s="42" t="s">
        <v>68</v>
      </c>
      <c r="X49" s="42" t="str">
        <f>IF(X41&lt;&gt;0,COUNTIF(H5:H105,"&gt;=80")-X48,"")</f>
        <v/>
      </c>
      <c r="Y49" s="42" t="str">
        <f>IF(Y41&lt;&gt;0,COUNTIF(J5:J105,"&gt;=80")-Y48,"")</f>
        <v/>
      </c>
      <c r="Z49" s="42" t="str">
        <f>IF(Z41&lt;&gt;0,COUNTIF(L5:L105,"&gt;=80")-Z48,"")</f>
        <v/>
      </c>
      <c r="AA49" s="42" t="str">
        <f>IF(AA41&lt;&gt;0,COUNTIF(N5:N105,"&gt;=80")-AA48,"")</f>
        <v/>
      </c>
      <c r="AB49" s="42" t="str">
        <f>IF(AB41&lt;&gt;0,COUNTIF(P5:P105,"&gt;=80")-AB48,"")</f>
        <v/>
      </c>
      <c r="AC49" s="42" t="str">
        <f>IF(AC41&lt;&gt;0,COUNTIF(R5:R105,"&gt;=80")-AC48,"")</f>
        <v/>
      </c>
      <c r="AD49" s="42">
        <f t="shared" si="15"/>
        <v>0</v>
      </c>
      <c r="AE49" s="48" t="e">
        <f>AD49/AE42</f>
        <v>#DIV/0!</v>
      </c>
      <c r="AG49" s="8"/>
    </row>
    <row r="50" spans="6:33" x14ac:dyDescent="0.25">
      <c r="F50" s="10">
        <v>46</v>
      </c>
      <c r="G50" s="4"/>
      <c r="H50" s="22" t="str">
        <f t="shared" si="12"/>
        <v/>
      </c>
      <c r="I50" s="4"/>
      <c r="J50" s="4" t="str">
        <f t="shared" si="13"/>
        <v/>
      </c>
      <c r="K50" s="4"/>
      <c r="L50" s="4" t="str">
        <f t="shared" si="14"/>
        <v/>
      </c>
      <c r="M50" s="4"/>
      <c r="N50" s="4" t="str">
        <f t="shared" si="11"/>
        <v/>
      </c>
      <c r="O50" s="4"/>
      <c r="P50" s="4" t="str">
        <f t="shared" si="7"/>
        <v/>
      </c>
      <c r="Q50" s="4"/>
      <c r="R50" s="4" t="str">
        <f t="shared" si="6"/>
        <v/>
      </c>
      <c r="S50" s="5"/>
      <c r="W50" s="42" t="s">
        <v>72</v>
      </c>
      <c r="X50" s="42" t="str">
        <f>IF(X41&lt;&gt;0,COUNTIF(H5:H105,"&gt;=65")-X49-X48,"")</f>
        <v/>
      </c>
      <c r="Y50" s="42" t="str">
        <f>IF(Y41&lt;&gt;0,COUNTIF(J5:J105,"&gt;=65")-Y49-Y48,"")</f>
        <v/>
      </c>
      <c r="Z50" s="42" t="str">
        <f>IF(Z41&lt;&gt;0,COUNTIF(L5:L105,"&gt;=65")-Z49-Z48,"")</f>
        <v/>
      </c>
      <c r="AA50" s="42" t="str">
        <f>IF(AA41&lt;&gt;0,COUNTIF(N5:N105,"&gt;=65")-AA49-AA48,"")</f>
        <v/>
      </c>
      <c r="AB50" s="42" t="str">
        <f>IF(AB41&lt;&gt;0,COUNTIF(P5:P105,"&gt;=65")-AB49-AB48,"")</f>
        <v/>
      </c>
      <c r="AC50" s="42" t="str">
        <f>IF(AC41&lt;&gt;0,COUNTIF(R5:R105,"&gt;=65")-AC49-AC48,"")</f>
        <v/>
      </c>
      <c r="AD50" s="42">
        <f t="shared" si="15"/>
        <v>0</v>
      </c>
      <c r="AE50" s="48" t="e">
        <f>AD50/AE42</f>
        <v>#DIV/0!</v>
      </c>
      <c r="AG50" s="8"/>
    </row>
    <row r="51" spans="6:33" x14ac:dyDescent="0.25">
      <c r="F51" s="10">
        <v>47</v>
      </c>
      <c r="G51" s="4"/>
      <c r="H51" s="22" t="str">
        <f t="shared" si="12"/>
        <v/>
      </c>
      <c r="I51" s="4"/>
      <c r="J51" s="4" t="str">
        <f t="shared" si="13"/>
        <v/>
      </c>
      <c r="K51" s="4"/>
      <c r="L51" s="4" t="str">
        <f t="shared" si="14"/>
        <v/>
      </c>
      <c r="M51" s="4"/>
      <c r="N51" s="4" t="str">
        <f t="shared" si="11"/>
        <v/>
      </c>
      <c r="O51" s="4"/>
      <c r="P51" s="4" t="str">
        <f t="shared" si="7"/>
        <v/>
      </c>
      <c r="Q51" s="4"/>
      <c r="R51" s="4" t="str">
        <f t="shared" si="6"/>
        <v/>
      </c>
      <c r="S51" s="5"/>
      <c r="W51" s="42" t="s">
        <v>69</v>
      </c>
      <c r="X51" s="42" t="str">
        <f>IF(X41&lt;&gt;0,COUNTIF(H5:H105,"&gt;=50")-X50-X49-X48,"")</f>
        <v/>
      </c>
      <c r="Y51" s="42" t="str">
        <f>IF(Y41&lt;&gt;0,COUNTIF(J5:J105,"&gt;=50")-Y50-Y49-Y48,"")</f>
        <v/>
      </c>
      <c r="Z51" s="42" t="str">
        <f>IF(Z41&lt;&gt;0,COUNTIF(L5:L105,"&gt;=50")-Z50-Z49-Z48,"")</f>
        <v/>
      </c>
      <c r="AA51" s="42" t="str">
        <f>IF(AA41&lt;&gt;0,COUNTIF(N5:N105,"&gt;=50")-AA50-AA49-AA48,"")</f>
        <v/>
      </c>
      <c r="AB51" s="42" t="str">
        <f>IF(AB41&lt;&gt;0,COUNTIF(P5:P105,"&gt;=50")-AB50-AB49-AB48,"")</f>
        <v/>
      </c>
      <c r="AC51" s="42" t="str">
        <f>IF(AC41&lt;&gt;0,COUNTIF(R5:R105,"&gt;=50")-AC50-AC49-AC48,"")</f>
        <v/>
      </c>
      <c r="AD51" s="42">
        <f t="shared" si="15"/>
        <v>0</v>
      </c>
      <c r="AE51" s="48" t="e">
        <f>AD51/AE42</f>
        <v>#DIV/0!</v>
      </c>
      <c r="AG51" s="8"/>
    </row>
    <row r="52" spans="6:33" x14ac:dyDescent="0.25">
      <c r="F52" s="10">
        <v>48</v>
      </c>
      <c r="G52" s="4"/>
      <c r="H52" s="22" t="str">
        <f t="shared" si="12"/>
        <v/>
      </c>
      <c r="I52" s="4"/>
      <c r="J52" s="4" t="str">
        <f t="shared" si="13"/>
        <v/>
      </c>
      <c r="K52" s="4"/>
      <c r="L52" s="4" t="str">
        <f t="shared" si="14"/>
        <v/>
      </c>
      <c r="M52" s="4"/>
      <c r="N52" s="4" t="str">
        <f t="shared" si="11"/>
        <v/>
      </c>
      <c r="O52" s="4"/>
      <c r="P52" s="4" t="str">
        <f t="shared" si="7"/>
        <v/>
      </c>
      <c r="Q52" s="4"/>
      <c r="R52" s="4" t="str">
        <f t="shared" si="6"/>
        <v/>
      </c>
      <c r="S52" s="5"/>
      <c r="W52" s="42" t="s">
        <v>58</v>
      </c>
      <c r="X52" s="42" t="str">
        <f>IF(X41&lt;&gt;0,COUNTIF(H5:H105,"&lt;50"),"")</f>
        <v/>
      </c>
      <c r="Y52" s="42" t="str">
        <f>IF(Y41&lt;&gt;0,COUNTIF(J5:J105,"&lt;50"),"")</f>
        <v/>
      </c>
      <c r="Z52" s="42" t="str">
        <f>IF(Z41&lt;&gt;0,COUNTIF(L5:L105,"&lt;50"),"")</f>
        <v/>
      </c>
      <c r="AA52" s="42" t="str">
        <f>IF(AA41&lt;&gt;0,COUNTIF(N5:N105,"&lt;=50"),"")</f>
        <v/>
      </c>
      <c r="AB52" s="42" t="str">
        <f>IF(AB41&lt;&gt;0,COUNTIF(P5:P105,"&lt;=60"),"")</f>
        <v/>
      </c>
      <c r="AC52" s="42" t="str">
        <f>IF(AC41&lt;&gt;0,COUNTIF(R5:R105,"&lt;=60"),"")</f>
        <v/>
      </c>
      <c r="AD52" s="42">
        <f t="shared" si="15"/>
        <v>0</v>
      </c>
      <c r="AE52" s="48" t="e">
        <f>AD52/AE42</f>
        <v>#DIV/0!</v>
      </c>
    </row>
    <row r="53" spans="6:33" x14ac:dyDescent="0.25">
      <c r="F53" s="10">
        <v>49</v>
      </c>
      <c r="G53" s="4"/>
      <c r="H53" s="22" t="str">
        <f t="shared" si="12"/>
        <v/>
      </c>
      <c r="I53" s="4"/>
      <c r="J53" s="4" t="str">
        <f t="shared" si="13"/>
        <v/>
      </c>
      <c r="K53" s="4"/>
      <c r="L53" s="4" t="str">
        <f t="shared" si="14"/>
        <v/>
      </c>
      <c r="M53" s="4"/>
      <c r="N53" s="4" t="str">
        <f t="shared" si="11"/>
        <v/>
      </c>
      <c r="O53" s="4"/>
      <c r="P53" s="4" t="str">
        <f t="shared" si="7"/>
        <v/>
      </c>
      <c r="Q53" s="4"/>
      <c r="R53" s="4" t="str">
        <f t="shared" si="6"/>
        <v/>
      </c>
      <c r="S53" s="5"/>
      <c r="W53" s="42" t="s">
        <v>53</v>
      </c>
      <c r="X53" s="42" t="str">
        <f>IF(X41&lt;&gt;0,SUM(X48:X52),"")</f>
        <v/>
      </c>
      <c r="Y53" s="42" t="str">
        <f t="shared" ref="Y53:AC53" si="16">IF(Y41&lt;&gt;0,SUM(Y48:Y52),"")</f>
        <v/>
      </c>
      <c r="Z53" s="42" t="str">
        <f t="shared" si="16"/>
        <v/>
      </c>
      <c r="AA53" s="42" t="str">
        <f t="shared" si="16"/>
        <v/>
      </c>
      <c r="AB53" s="42" t="str">
        <f t="shared" si="16"/>
        <v/>
      </c>
      <c r="AC53" s="42" t="str">
        <f t="shared" si="16"/>
        <v/>
      </c>
      <c r="AD53" s="42">
        <f t="shared" si="15"/>
        <v>0</v>
      </c>
      <c r="AE53" s="48" t="e">
        <f>AD53/AE42</f>
        <v>#DIV/0!</v>
      </c>
    </row>
    <row r="54" spans="6:33" x14ac:dyDescent="0.25">
      <c r="F54" s="10">
        <v>50</v>
      </c>
      <c r="G54" s="4"/>
      <c r="H54" s="22" t="str">
        <f t="shared" si="12"/>
        <v/>
      </c>
      <c r="I54" s="4"/>
      <c r="J54" s="4" t="str">
        <f t="shared" si="13"/>
        <v/>
      </c>
      <c r="K54" s="4"/>
      <c r="L54" s="4" t="str">
        <f t="shared" si="14"/>
        <v/>
      </c>
      <c r="M54" s="4"/>
      <c r="N54" s="4" t="str">
        <f t="shared" si="11"/>
        <v/>
      </c>
      <c r="O54" s="4"/>
      <c r="P54" s="4" t="str">
        <f t="shared" si="7"/>
        <v/>
      </c>
      <c r="Q54" s="4"/>
      <c r="R54" s="4" t="str">
        <f t="shared" si="6"/>
        <v/>
      </c>
      <c r="S54" s="5"/>
      <c r="Y54" s="42"/>
      <c r="Z54" s="42"/>
      <c r="AA54" s="42"/>
      <c r="AB54" s="42"/>
      <c r="AC54" s="42"/>
      <c r="AE54" s="42"/>
    </row>
    <row r="55" spans="6:33" x14ac:dyDescent="0.25">
      <c r="F55" s="10">
        <v>51</v>
      </c>
      <c r="G55" s="4"/>
      <c r="H55" s="22" t="str">
        <f t="shared" si="12"/>
        <v/>
      </c>
      <c r="I55" s="4"/>
      <c r="J55" s="4" t="str">
        <f t="shared" si="13"/>
        <v/>
      </c>
      <c r="K55" s="4"/>
      <c r="L55" s="4" t="str">
        <f t="shared" si="14"/>
        <v/>
      </c>
      <c r="M55" s="4"/>
      <c r="N55" s="4" t="str">
        <f t="shared" si="11"/>
        <v/>
      </c>
      <c r="O55" s="4"/>
      <c r="P55" s="4" t="str">
        <f t="shared" si="7"/>
        <v/>
      </c>
      <c r="Q55" s="4"/>
      <c r="R55" s="4" t="str">
        <f t="shared" si="6"/>
        <v/>
      </c>
      <c r="S55" s="5"/>
      <c r="V55" s="44"/>
      <c r="W55" s="43" t="s">
        <v>60</v>
      </c>
      <c r="X55" s="43"/>
      <c r="Y55" s="42"/>
      <c r="AC55" s="42"/>
      <c r="AD55" s="42"/>
      <c r="AE55" s="42"/>
    </row>
    <row r="56" spans="6:33" x14ac:dyDescent="0.25">
      <c r="F56" s="10">
        <v>52</v>
      </c>
      <c r="G56" s="4"/>
      <c r="H56" s="22" t="str">
        <f t="shared" si="12"/>
        <v/>
      </c>
      <c r="I56" s="4"/>
      <c r="J56" s="4" t="str">
        <f t="shared" si="13"/>
        <v/>
      </c>
      <c r="K56" s="4"/>
      <c r="L56" s="4" t="str">
        <f t="shared" si="14"/>
        <v/>
      </c>
      <c r="M56" s="4"/>
      <c r="N56" s="4" t="str">
        <f t="shared" si="11"/>
        <v/>
      </c>
      <c r="O56" s="4"/>
      <c r="P56" s="4" t="str">
        <f t="shared" si="7"/>
        <v/>
      </c>
      <c r="Q56" s="4"/>
      <c r="R56" s="4" t="str">
        <f t="shared" si="6"/>
        <v/>
      </c>
      <c r="S56" s="5"/>
      <c r="W56" s="42" t="s">
        <v>61</v>
      </c>
      <c r="X56" s="42">
        <f>SUM(X41:AC41)</f>
        <v>0</v>
      </c>
      <c r="Y56" s="42"/>
      <c r="AC56" s="42"/>
      <c r="AD56" s="42"/>
      <c r="AE56" s="42"/>
    </row>
    <row r="57" spans="6:33" x14ac:dyDescent="0.25">
      <c r="F57" s="10">
        <v>53</v>
      </c>
      <c r="G57" s="4"/>
      <c r="H57" s="22" t="str">
        <f t="shared" si="12"/>
        <v/>
      </c>
      <c r="I57" s="4"/>
      <c r="J57" s="4" t="str">
        <f t="shared" si="13"/>
        <v/>
      </c>
      <c r="K57" s="4"/>
      <c r="L57" s="4" t="str">
        <f t="shared" si="14"/>
        <v/>
      </c>
      <c r="M57" s="4"/>
      <c r="N57" s="4" t="str">
        <f t="shared" si="11"/>
        <v/>
      </c>
      <c r="O57" s="4"/>
      <c r="P57" s="4" t="str">
        <f t="shared" si="7"/>
        <v/>
      </c>
      <c r="Q57" s="4"/>
      <c r="R57" s="4" t="str">
        <f t="shared" si="6"/>
        <v/>
      </c>
      <c r="S57" s="5"/>
      <c r="W57" s="42" t="s">
        <v>70</v>
      </c>
      <c r="X57" s="42">
        <f>SUM(X42:AC42)</f>
        <v>0</v>
      </c>
      <c r="Y57" s="42"/>
      <c r="AC57" s="42"/>
      <c r="AD57" s="42"/>
      <c r="AE57" s="42"/>
    </row>
    <row r="58" spans="6:33" x14ac:dyDescent="0.25">
      <c r="F58" s="10">
        <v>54</v>
      </c>
      <c r="G58" s="4"/>
      <c r="H58" s="22" t="str">
        <f t="shared" si="12"/>
        <v/>
      </c>
      <c r="I58" s="4"/>
      <c r="J58" s="4" t="str">
        <f t="shared" si="13"/>
        <v/>
      </c>
      <c r="K58" s="4"/>
      <c r="L58" s="4" t="str">
        <f t="shared" si="14"/>
        <v/>
      </c>
      <c r="M58" s="4"/>
      <c r="N58" s="4" t="str">
        <f t="shared" si="11"/>
        <v/>
      </c>
      <c r="O58" s="4"/>
      <c r="P58" s="4" t="str">
        <f t="shared" si="7"/>
        <v/>
      </c>
      <c r="Q58" s="4"/>
      <c r="R58" s="4" t="str">
        <f t="shared" si="6"/>
        <v/>
      </c>
      <c r="S58" s="5"/>
      <c r="W58" s="42" t="s">
        <v>71</v>
      </c>
      <c r="X58" s="42" t="e">
        <f>AE41/AE42</f>
        <v>#DIV/0!</v>
      </c>
      <c r="Y58" s="42"/>
      <c r="AC58" s="42"/>
      <c r="AD58" s="42"/>
      <c r="AE58" s="42"/>
    </row>
    <row r="59" spans="6:33" x14ac:dyDescent="0.25">
      <c r="F59" s="10">
        <v>55</v>
      </c>
      <c r="G59" s="4"/>
      <c r="H59" s="22" t="str">
        <f t="shared" si="12"/>
        <v/>
      </c>
      <c r="I59" s="4"/>
      <c r="J59" s="4" t="str">
        <f t="shared" si="13"/>
        <v/>
      </c>
      <c r="K59" s="4"/>
      <c r="L59" s="4" t="str">
        <f t="shared" si="14"/>
        <v/>
      </c>
      <c r="M59" s="4"/>
      <c r="N59" s="4" t="str">
        <f t="shared" si="11"/>
        <v/>
      </c>
      <c r="O59" s="4"/>
      <c r="P59" s="4" t="str">
        <f t="shared" si="7"/>
        <v/>
      </c>
      <c r="Q59" s="4"/>
      <c r="R59" s="4" t="str">
        <f t="shared" si="6"/>
        <v/>
      </c>
      <c r="S59" s="5"/>
      <c r="W59" s="42" t="s">
        <v>50</v>
      </c>
      <c r="X59" s="42" t="e">
        <f>AE41/(AE42*$A$21)*100</f>
        <v>#DIV/0!</v>
      </c>
      <c r="Y59" s="42"/>
      <c r="AC59" s="42"/>
      <c r="AD59" s="42"/>
      <c r="AE59" s="42"/>
    </row>
    <row r="60" spans="6:33" x14ac:dyDescent="0.25">
      <c r="F60" s="10">
        <v>56</v>
      </c>
      <c r="G60" s="4"/>
      <c r="H60" s="22" t="str">
        <f t="shared" si="12"/>
        <v/>
      </c>
      <c r="I60" s="4"/>
      <c r="J60" s="4" t="str">
        <f t="shared" si="13"/>
        <v/>
      </c>
      <c r="K60" s="4"/>
      <c r="L60" s="4" t="str">
        <f t="shared" si="14"/>
        <v/>
      </c>
      <c r="M60" s="4"/>
      <c r="N60" s="4" t="str">
        <f t="shared" si="11"/>
        <v/>
      </c>
      <c r="O60" s="4"/>
      <c r="P60" s="4" t="str">
        <f t="shared" si="7"/>
        <v/>
      </c>
      <c r="Q60" s="4"/>
      <c r="R60" s="4" t="str">
        <f t="shared" si="6"/>
        <v/>
      </c>
      <c r="S60" s="5"/>
      <c r="W60" s="42" t="s">
        <v>51</v>
      </c>
      <c r="X60" s="42">
        <f>MAX(X45:AC45)</f>
        <v>0</v>
      </c>
      <c r="Y60" s="42"/>
      <c r="AC60" s="42"/>
      <c r="AD60" s="42"/>
      <c r="AE60" s="42"/>
    </row>
    <row r="61" spans="6:33" x14ac:dyDescent="0.25">
      <c r="F61" s="10">
        <v>57</v>
      </c>
      <c r="G61" s="4"/>
      <c r="H61" s="22" t="str">
        <f t="shared" si="12"/>
        <v/>
      </c>
      <c r="I61" s="4"/>
      <c r="J61" s="4" t="str">
        <f t="shared" si="13"/>
        <v/>
      </c>
      <c r="K61" s="4"/>
      <c r="L61" s="4" t="str">
        <f t="shared" si="14"/>
        <v/>
      </c>
      <c r="M61" s="4"/>
      <c r="N61" s="4" t="str">
        <f t="shared" si="11"/>
        <v/>
      </c>
      <c r="O61" s="4"/>
      <c r="P61" s="4" t="str">
        <f t="shared" si="7"/>
        <v/>
      </c>
      <c r="Q61" s="4"/>
      <c r="R61" s="4" t="str">
        <f t="shared" si="6"/>
        <v/>
      </c>
      <c r="S61" s="5"/>
      <c r="W61" s="42" t="s">
        <v>52</v>
      </c>
      <c r="X61" s="42">
        <f>MIN(X46:AC46)</f>
        <v>0</v>
      </c>
      <c r="Y61" s="42"/>
      <c r="AC61" s="42"/>
      <c r="AD61" s="42"/>
      <c r="AE61" s="42"/>
    </row>
    <row r="62" spans="6:33" x14ac:dyDescent="0.25">
      <c r="F62" s="10">
        <v>58</v>
      </c>
      <c r="G62" s="4"/>
      <c r="H62" s="22" t="str">
        <f t="shared" si="12"/>
        <v/>
      </c>
      <c r="I62" s="4"/>
      <c r="J62" s="4" t="str">
        <f t="shared" si="13"/>
        <v/>
      </c>
      <c r="K62" s="4"/>
      <c r="L62" s="4" t="str">
        <f t="shared" si="14"/>
        <v/>
      </c>
      <c r="M62" s="4"/>
      <c r="N62" s="4" t="str">
        <f t="shared" si="11"/>
        <v/>
      </c>
      <c r="O62" s="4"/>
      <c r="P62" s="4" t="str">
        <f t="shared" si="7"/>
        <v/>
      </c>
      <c r="Q62" s="4"/>
      <c r="R62" s="4" t="str">
        <f t="shared" si="6"/>
        <v/>
      </c>
      <c r="S62" s="5"/>
    </row>
    <row r="63" spans="6:33" x14ac:dyDescent="0.25">
      <c r="F63" s="10">
        <v>59</v>
      </c>
      <c r="G63" s="4"/>
      <c r="H63" s="22" t="str">
        <f t="shared" si="12"/>
        <v/>
      </c>
      <c r="I63" s="4"/>
      <c r="J63" s="4" t="str">
        <f t="shared" si="13"/>
        <v/>
      </c>
      <c r="K63" s="4"/>
      <c r="L63" s="4" t="str">
        <f t="shared" si="14"/>
        <v/>
      </c>
      <c r="M63" s="4"/>
      <c r="N63" s="4" t="str">
        <f t="shared" si="11"/>
        <v/>
      </c>
      <c r="O63" s="4"/>
      <c r="P63" s="4" t="str">
        <f t="shared" si="7"/>
        <v/>
      </c>
      <c r="Q63" s="4"/>
      <c r="R63" s="4" t="str">
        <f t="shared" si="6"/>
        <v/>
      </c>
      <c r="S63" s="5"/>
    </row>
    <row r="64" spans="6:33" x14ac:dyDescent="0.25">
      <c r="F64" s="10">
        <v>60</v>
      </c>
      <c r="G64" s="4"/>
      <c r="H64" s="22" t="str">
        <f t="shared" si="12"/>
        <v/>
      </c>
      <c r="I64" s="4"/>
      <c r="J64" s="4" t="str">
        <f t="shared" si="13"/>
        <v/>
      </c>
      <c r="K64" s="4"/>
      <c r="L64" s="4" t="str">
        <f t="shared" si="14"/>
        <v/>
      </c>
      <c r="M64" s="4"/>
      <c r="N64" s="4" t="str">
        <f t="shared" si="11"/>
        <v/>
      </c>
      <c r="O64" s="4"/>
      <c r="P64" s="4" t="str">
        <f t="shared" si="7"/>
        <v/>
      </c>
      <c r="Q64" s="4"/>
      <c r="R64" s="4" t="str">
        <f t="shared" si="6"/>
        <v/>
      </c>
      <c r="S64" s="5"/>
    </row>
    <row r="65" spans="6:34" x14ac:dyDescent="0.25">
      <c r="F65" s="10">
        <v>61</v>
      </c>
      <c r="G65" s="4"/>
      <c r="H65" s="22" t="str">
        <f t="shared" si="12"/>
        <v/>
      </c>
      <c r="I65" s="4"/>
      <c r="J65" s="4" t="str">
        <f t="shared" si="13"/>
        <v/>
      </c>
      <c r="K65" s="4"/>
      <c r="L65" s="4" t="str">
        <f t="shared" si="14"/>
        <v/>
      </c>
      <c r="M65" s="4"/>
      <c r="N65" s="4" t="str">
        <f t="shared" si="11"/>
        <v/>
      </c>
      <c r="O65" s="4"/>
      <c r="P65" s="4" t="str">
        <f t="shared" si="7"/>
        <v/>
      </c>
      <c r="Q65" s="4"/>
      <c r="R65" s="4" t="str">
        <f t="shared" si="6"/>
        <v/>
      </c>
      <c r="S65" s="5"/>
    </row>
    <row r="66" spans="6:34" x14ac:dyDescent="0.25">
      <c r="F66" s="10">
        <v>62</v>
      </c>
      <c r="G66" s="4"/>
      <c r="H66" s="22" t="str">
        <f t="shared" si="12"/>
        <v/>
      </c>
      <c r="I66" s="4"/>
      <c r="J66" s="4" t="str">
        <f t="shared" si="13"/>
        <v/>
      </c>
      <c r="K66" s="4"/>
      <c r="L66" s="4" t="str">
        <f t="shared" si="14"/>
        <v/>
      </c>
      <c r="M66" s="4"/>
      <c r="N66" s="4" t="str">
        <f t="shared" si="11"/>
        <v/>
      </c>
      <c r="O66" s="4"/>
      <c r="P66" s="4" t="str">
        <f t="shared" si="7"/>
        <v/>
      </c>
      <c r="Q66" s="4"/>
      <c r="R66" s="4" t="str">
        <f t="shared" si="6"/>
        <v/>
      </c>
      <c r="S66" s="5"/>
    </row>
    <row r="67" spans="6:34" x14ac:dyDescent="0.25">
      <c r="F67" s="10">
        <v>63</v>
      </c>
      <c r="G67" s="4"/>
      <c r="H67" s="22" t="str">
        <f t="shared" si="12"/>
        <v/>
      </c>
      <c r="I67" s="4"/>
      <c r="J67" s="4" t="str">
        <f t="shared" si="13"/>
        <v/>
      </c>
      <c r="K67" s="4"/>
      <c r="L67" s="4" t="str">
        <f t="shared" si="14"/>
        <v/>
      </c>
      <c r="M67" s="4"/>
      <c r="N67" s="4" t="str">
        <f t="shared" si="11"/>
        <v/>
      </c>
      <c r="O67" s="4"/>
      <c r="P67" s="4" t="str">
        <f t="shared" si="7"/>
        <v/>
      </c>
      <c r="Q67" s="4"/>
      <c r="R67" s="4" t="str">
        <f t="shared" si="6"/>
        <v/>
      </c>
      <c r="S67" s="5"/>
      <c r="AH67" s="7"/>
    </row>
    <row r="68" spans="6:34" x14ac:dyDescent="0.25">
      <c r="F68" s="10">
        <v>64</v>
      </c>
      <c r="G68" s="4"/>
      <c r="H68" s="22" t="str">
        <f t="shared" si="12"/>
        <v/>
      </c>
      <c r="I68" s="4"/>
      <c r="J68" s="4" t="str">
        <f t="shared" si="13"/>
        <v/>
      </c>
      <c r="K68" s="4"/>
      <c r="L68" s="4" t="str">
        <f t="shared" si="14"/>
        <v/>
      </c>
      <c r="M68" s="4"/>
      <c r="N68" s="4" t="str">
        <f t="shared" si="11"/>
        <v/>
      </c>
      <c r="O68" s="4"/>
      <c r="P68" s="4" t="str">
        <f t="shared" si="7"/>
        <v/>
      </c>
      <c r="Q68" s="4"/>
      <c r="R68" s="4" t="str">
        <f t="shared" si="6"/>
        <v/>
      </c>
      <c r="S68" s="5"/>
      <c r="AH68" s="7"/>
    </row>
    <row r="69" spans="6:34" x14ac:dyDescent="0.25">
      <c r="F69" s="10">
        <v>65</v>
      </c>
      <c r="G69" s="4"/>
      <c r="H69" s="22" t="str">
        <f t="shared" si="12"/>
        <v/>
      </c>
      <c r="I69" s="4"/>
      <c r="J69" s="4" t="str">
        <f t="shared" si="13"/>
        <v/>
      </c>
      <c r="K69" s="4"/>
      <c r="L69" s="4" t="str">
        <f t="shared" si="14"/>
        <v/>
      </c>
      <c r="M69" s="4"/>
      <c r="N69" s="4" t="str">
        <f t="shared" si="11"/>
        <v/>
      </c>
      <c r="O69" s="4"/>
      <c r="P69" s="4" t="str">
        <f t="shared" si="7"/>
        <v/>
      </c>
      <c r="Q69" s="4"/>
      <c r="R69" s="4" t="str">
        <f t="shared" si="6"/>
        <v/>
      </c>
      <c r="S69" s="5"/>
      <c r="AH69" s="7"/>
    </row>
    <row r="70" spans="6:34" x14ac:dyDescent="0.25">
      <c r="F70" s="10">
        <v>66</v>
      </c>
      <c r="G70" s="4"/>
      <c r="H70" s="22" t="str">
        <f t="shared" si="12"/>
        <v/>
      </c>
      <c r="I70" s="4"/>
      <c r="J70" s="4" t="str">
        <f t="shared" si="13"/>
        <v/>
      </c>
      <c r="K70" s="4"/>
      <c r="L70" s="4" t="str">
        <f t="shared" si="14"/>
        <v/>
      </c>
      <c r="M70" s="4"/>
      <c r="N70" s="4" t="str">
        <f t="shared" si="11"/>
        <v/>
      </c>
      <c r="O70" s="4"/>
      <c r="P70" s="4" t="str">
        <f t="shared" si="7"/>
        <v/>
      </c>
      <c r="Q70" s="4"/>
      <c r="R70" s="4" t="str">
        <f t="shared" si="6"/>
        <v/>
      </c>
      <c r="S70" s="5"/>
      <c r="AH70" s="7"/>
    </row>
    <row r="71" spans="6:34" x14ac:dyDescent="0.25">
      <c r="F71" s="10">
        <v>67</v>
      </c>
      <c r="G71" s="4"/>
      <c r="H71" s="22" t="str">
        <f t="shared" si="12"/>
        <v/>
      </c>
      <c r="I71" s="4"/>
      <c r="J71" s="4" t="str">
        <f t="shared" si="13"/>
        <v/>
      </c>
      <c r="K71" s="4"/>
      <c r="L71" s="4" t="str">
        <f t="shared" si="14"/>
        <v/>
      </c>
      <c r="M71" s="4"/>
      <c r="N71" s="4" t="str">
        <f t="shared" si="11"/>
        <v/>
      </c>
      <c r="O71" s="4"/>
      <c r="P71" s="4" t="str">
        <f t="shared" si="7"/>
        <v/>
      </c>
      <c r="Q71" s="4"/>
      <c r="R71" s="4" t="str">
        <f t="shared" si="6"/>
        <v/>
      </c>
      <c r="S71" s="5"/>
      <c r="AH71" s="7"/>
    </row>
    <row r="72" spans="6:34" x14ac:dyDescent="0.25">
      <c r="F72" s="10">
        <v>68</v>
      </c>
      <c r="G72" s="4"/>
      <c r="H72" s="22" t="str">
        <f t="shared" ref="H72:H104" si="17">IF(G72&lt;&gt;"",G72/$A$21*100,"")</f>
        <v/>
      </c>
      <c r="I72" s="4"/>
      <c r="J72" s="4" t="str">
        <f t="shared" ref="J72:J104" si="18">IF(I72&lt;&gt;"",I72/$A$21*100,"")</f>
        <v/>
      </c>
      <c r="K72" s="4"/>
      <c r="L72" s="4" t="str">
        <f t="shared" ref="L72:L104" si="19">IF(K72&lt;&gt;"",K72/$A$21*100,"")</f>
        <v/>
      </c>
      <c r="M72" s="4"/>
      <c r="N72" s="4" t="str">
        <f t="shared" ref="N72:N104" si="20">IF(M72&lt;&gt;"",M72/$A$21*100,"")</f>
        <v/>
      </c>
      <c r="O72" s="4"/>
      <c r="P72" s="4" t="str">
        <f t="shared" ref="P72:P104" si="21">IF(O72&lt;&gt;"",O72/$A$21*100,"")</f>
        <v/>
      </c>
      <c r="Q72" s="4"/>
      <c r="R72" s="4" t="str">
        <f t="shared" ref="R72:R104" si="22">IF(Q72&lt;&gt;"",Q72/$A$21*100,"")</f>
        <v/>
      </c>
      <c r="S72" s="5"/>
      <c r="AH72" s="7"/>
    </row>
    <row r="73" spans="6:34" x14ac:dyDescent="0.25">
      <c r="F73" s="10">
        <v>69</v>
      </c>
      <c r="G73" s="4"/>
      <c r="H73" s="22" t="str">
        <f t="shared" si="17"/>
        <v/>
      </c>
      <c r="I73" s="4"/>
      <c r="J73" s="4" t="str">
        <f t="shared" si="18"/>
        <v/>
      </c>
      <c r="K73" s="4"/>
      <c r="L73" s="4" t="str">
        <f t="shared" si="19"/>
        <v/>
      </c>
      <c r="M73" s="4"/>
      <c r="N73" s="4" t="str">
        <f t="shared" si="20"/>
        <v/>
      </c>
      <c r="O73" s="4"/>
      <c r="P73" s="4" t="str">
        <f t="shared" si="21"/>
        <v/>
      </c>
      <c r="Q73" s="4"/>
      <c r="R73" s="4" t="str">
        <f t="shared" si="22"/>
        <v/>
      </c>
      <c r="S73" s="5"/>
      <c r="AH73" s="7"/>
    </row>
    <row r="74" spans="6:34" x14ac:dyDescent="0.25">
      <c r="F74" s="10">
        <v>70</v>
      </c>
      <c r="G74" s="4"/>
      <c r="H74" s="22" t="str">
        <f t="shared" si="17"/>
        <v/>
      </c>
      <c r="I74" s="4"/>
      <c r="J74" s="4" t="str">
        <f t="shared" si="18"/>
        <v/>
      </c>
      <c r="K74" s="4"/>
      <c r="L74" s="4" t="str">
        <f t="shared" si="19"/>
        <v/>
      </c>
      <c r="M74" s="4"/>
      <c r="N74" s="4" t="str">
        <f t="shared" si="20"/>
        <v/>
      </c>
      <c r="O74" s="4"/>
      <c r="P74" s="4" t="str">
        <f t="shared" si="21"/>
        <v/>
      </c>
      <c r="Q74" s="4"/>
      <c r="R74" s="4" t="str">
        <f t="shared" si="22"/>
        <v/>
      </c>
      <c r="S74" s="5"/>
      <c r="AH74" s="7"/>
    </row>
    <row r="75" spans="6:34" x14ac:dyDescent="0.25">
      <c r="F75" s="10">
        <v>71</v>
      </c>
      <c r="G75" s="4"/>
      <c r="H75" s="22" t="str">
        <f t="shared" si="17"/>
        <v/>
      </c>
      <c r="I75" s="4"/>
      <c r="J75" s="4" t="str">
        <f t="shared" si="18"/>
        <v/>
      </c>
      <c r="K75" s="4"/>
      <c r="L75" s="4" t="str">
        <f t="shared" si="19"/>
        <v/>
      </c>
      <c r="M75" s="4"/>
      <c r="N75" s="4" t="str">
        <f t="shared" si="20"/>
        <v/>
      </c>
      <c r="O75" s="4"/>
      <c r="P75" s="4" t="str">
        <f t="shared" si="21"/>
        <v/>
      </c>
      <c r="Q75" s="4"/>
      <c r="R75" s="4" t="str">
        <f t="shared" si="22"/>
        <v/>
      </c>
      <c r="S75" s="5"/>
      <c r="AH75" s="7"/>
    </row>
    <row r="76" spans="6:34" x14ac:dyDescent="0.25">
      <c r="F76" s="10">
        <v>72</v>
      </c>
      <c r="G76" s="4"/>
      <c r="H76" s="22" t="str">
        <f t="shared" si="17"/>
        <v/>
      </c>
      <c r="I76" s="4"/>
      <c r="J76" s="4" t="str">
        <f t="shared" si="18"/>
        <v/>
      </c>
      <c r="K76" s="4"/>
      <c r="L76" s="4" t="str">
        <f t="shared" si="19"/>
        <v/>
      </c>
      <c r="M76" s="4"/>
      <c r="N76" s="4" t="str">
        <f t="shared" si="20"/>
        <v/>
      </c>
      <c r="O76" s="4"/>
      <c r="P76" s="4" t="str">
        <f t="shared" si="21"/>
        <v/>
      </c>
      <c r="Q76" s="4"/>
      <c r="R76" s="4" t="str">
        <f t="shared" si="22"/>
        <v/>
      </c>
      <c r="S76" s="5"/>
      <c r="AH76" s="7"/>
    </row>
    <row r="77" spans="6:34" x14ac:dyDescent="0.25">
      <c r="F77" s="10">
        <v>73</v>
      </c>
      <c r="G77" s="4"/>
      <c r="H77" s="22" t="str">
        <f t="shared" si="17"/>
        <v/>
      </c>
      <c r="I77" s="4"/>
      <c r="J77" s="4" t="str">
        <f t="shared" si="18"/>
        <v/>
      </c>
      <c r="K77" s="4"/>
      <c r="L77" s="4" t="str">
        <f t="shared" si="19"/>
        <v/>
      </c>
      <c r="M77" s="4"/>
      <c r="N77" s="4" t="str">
        <f t="shared" si="20"/>
        <v/>
      </c>
      <c r="O77" s="4"/>
      <c r="P77" s="4" t="str">
        <f t="shared" si="21"/>
        <v/>
      </c>
      <c r="Q77" s="4"/>
      <c r="R77" s="4" t="str">
        <f t="shared" si="22"/>
        <v/>
      </c>
      <c r="S77" s="5"/>
      <c r="AH77" s="7"/>
    </row>
    <row r="78" spans="6:34" x14ac:dyDescent="0.25">
      <c r="F78" s="10">
        <v>74</v>
      </c>
      <c r="G78" s="4"/>
      <c r="H78" s="22" t="str">
        <f t="shared" si="17"/>
        <v/>
      </c>
      <c r="I78" s="4"/>
      <c r="J78" s="4" t="str">
        <f t="shared" si="18"/>
        <v/>
      </c>
      <c r="K78" s="4"/>
      <c r="L78" s="4" t="str">
        <f t="shared" si="19"/>
        <v/>
      </c>
      <c r="M78" s="4"/>
      <c r="N78" s="4" t="str">
        <f t="shared" si="20"/>
        <v/>
      </c>
      <c r="O78" s="4"/>
      <c r="P78" s="4" t="str">
        <f t="shared" si="21"/>
        <v/>
      </c>
      <c r="Q78" s="4"/>
      <c r="R78" s="4" t="str">
        <f t="shared" si="22"/>
        <v/>
      </c>
      <c r="S78" s="5"/>
      <c r="AH78" s="7"/>
    </row>
    <row r="79" spans="6:34" x14ac:dyDescent="0.25">
      <c r="F79" s="10">
        <v>75</v>
      </c>
      <c r="G79" s="4"/>
      <c r="H79" s="22" t="str">
        <f t="shared" si="17"/>
        <v/>
      </c>
      <c r="I79" s="4"/>
      <c r="J79" s="4" t="str">
        <f t="shared" si="18"/>
        <v/>
      </c>
      <c r="K79" s="4"/>
      <c r="L79" s="4" t="str">
        <f t="shared" si="19"/>
        <v/>
      </c>
      <c r="M79" s="4"/>
      <c r="N79" s="4" t="str">
        <f t="shared" si="20"/>
        <v/>
      </c>
      <c r="O79" s="4"/>
      <c r="P79" s="4" t="str">
        <f t="shared" si="21"/>
        <v/>
      </c>
      <c r="Q79" s="4"/>
      <c r="R79" s="4" t="str">
        <f t="shared" si="22"/>
        <v/>
      </c>
      <c r="S79" s="5"/>
      <c r="AH79" s="7"/>
    </row>
    <row r="80" spans="6:34" x14ac:dyDescent="0.25">
      <c r="F80" s="10">
        <v>76</v>
      </c>
      <c r="G80" s="4"/>
      <c r="H80" s="22" t="str">
        <f t="shared" si="17"/>
        <v/>
      </c>
      <c r="I80" s="4"/>
      <c r="J80" s="4" t="str">
        <f t="shared" si="18"/>
        <v/>
      </c>
      <c r="K80" s="4"/>
      <c r="L80" s="4" t="str">
        <f t="shared" si="19"/>
        <v/>
      </c>
      <c r="M80" s="4"/>
      <c r="N80" s="4" t="str">
        <f t="shared" si="20"/>
        <v/>
      </c>
      <c r="O80" s="4"/>
      <c r="P80" s="4" t="str">
        <f t="shared" si="21"/>
        <v/>
      </c>
      <c r="Q80" s="4"/>
      <c r="R80" s="4" t="str">
        <f t="shared" si="22"/>
        <v/>
      </c>
      <c r="S80" s="5"/>
      <c r="AH80" s="7"/>
    </row>
    <row r="81" spans="6:19" x14ac:dyDescent="0.25">
      <c r="F81" s="10">
        <v>77</v>
      </c>
      <c r="G81" s="4"/>
      <c r="H81" s="22" t="str">
        <f t="shared" si="17"/>
        <v/>
      </c>
      <c r="I81" s="4"/>
      <c r="J81" s="4" t="str">
        <f t="shared" si="18"/>
        <v/>
      </c>
      <c r="K81" s="4"/>
      <c r="L81" s="4" t="str">
        <f t="shared" si="19"/>
        <v/>
      </c>
      <c r="M81" s="4"/>
      <c r="N81" s="4" t="str">
        <f t="shared" si="20"/>
        <v/>
      </c>
      <c r="O81" s="4"/>
      <c r="P81" s="4" t="str">
        <f t="shared" si="21"/>
        <v/>
      </c>
      <c r="Q81" s="4"/>
      <c r="R81" s="4" t="str">
        <f t="shared" si="22"/>
        <v/>
      </c>
      <c r="S81" s="5"/>
    </row>
    <row r="82" spans="6:19" x14ac:dyDescent="0.25">
      <c r="F82" s="10">
        <v>78</v>
      </c>
      <c r="G82" s="4"/>
      <c r="H82" s="22" t="str">
        <f t="shared" si="17"/>
        <v/>
      </c>
      <c r="I82" s="4"/>
      <c r="J82" s="4" t="str">
        <f t="shared" si="18"/>
        <v/>
      </c>
      <c r="K82" s="4"/>
      <c r="L82" s="4" t="str">
        <f t="shared" si="19"/>
        <v/>
      </c>
      <c r="M82" s="4"/>
      <c r="N82" s="4" t="str">
        <f t="shared" si="20"/>
        <v/>
      </c>
      <c r="O82" s="4"/>
      <c r="P82" s="4" t="str">
        <f t="shared" si="21"/>
        <v/>
      </c>
      <c r="Q82" s="4"/>
      <c r="R82" s="4" t="str">
        <f t="shared" si="22"/>
        <v/>
      </c>
      <c r="S82" s="5"/>
    </row>
    <row r="83" spans="6:19" x14ac:dyDescent="0.25">
      <c r="F83" s="10">
        <v>79</v>
      </c>
      <c r="G83" s="4"/>
      <c r="H83" s="22" t="str">
        <f t="shared" si="17"/>
        <v/>
      </c>
      <c r="I83" s="4"/>
      <c r="J83" s="4" t="str">
        <f t="shared" si="18"/>
        <v/>
      </c>
      <c r="K83" s="4"/>
      <c r="L83" s="4" t="str">
        <f t="shared" si="19"/>
        <v/>
      </c>
      <c r="M83" s="4"/>
      <c r="N83" s="4" t="str">
        <f t="shared" si="20"/>
        <v/>
      </c>
      <c r="O83" s="4"/>
      <c r="P83" s="4" t="str">
        <f t="shared" si="21"/>
        <v/>
      </c>
      <c r="Q83" s="4"/>
      <c r="R83" s="4" t="str">
        <f t="shared" si="22"/>
        <v/>
      </c>
      <c r="S83" s="5"/>
    </row>
    <row r="84" spans="6:19" x14ac:dyDescent="0.25">
      <c r="F84" s="10">
        <v>80</v>
      </c>
      <c r="G84" s="4"/>
      <c r="H84" s="22" t="str">
        <f t="shared" si="17"/>
        <v/>
      </c>
      <c r="I84" s="4"/>
      <c r="J84" s="4" t="str">
        <f t="shared" si="18"/>
        <v/>
      </c>
      <c r="K84" s="4"/>
      <c r="L84" s="4" t="str">
        <f t="shared" si="19"/>
        <v/>
      </c>
      <c r="M84" s="4"/>
      <c r="N84" s="4" t="str">
        <f t="shared" si="20"/>
        <v/>
      </c>
      <c r="O84" s="4"/>
      <c r="P84" s="4" t="str">
        <f t="shared" si="21"/>
        <v/>
      </c>
      <c r="Q84" s="4"/>
      <c r="R84" s="4" t="str">
        <f t="shared" si="22"/>
        <v/>
      </c>
      <c r="S84" s="5"/>
    </row>
    <row r="85" spans="6:19" x14ac:dyDescent="0.25">
      <c r="F85" s="10">
        <v>81</v>
      </c>
      <c r="G85" s="4"/>
      <c r="H85" s="22" t="str">
        <f t="shared" si="17"/>
        <v/>
      </c>
      <c r="I85" s="4"/>
      <c r="J85" s="4" t="str">
        <f t="shared" si="18"/>
        <v/>
      </c>
      <c r="K85" s="4"/>
      <c r="L85" s="4" t="str">
        <f t="shared" si="19"/>
        <v/>
      </c>
      <c r="M85" s="4"/>
      <c r="N85" s="4" t="str">
        <f t="shared" si="20"/>
        <v/>
      </c>
      <c r="O85" s="4"/>
      <c r="P85" s="4" t="str">
        <f t="shared" si="21"/>
        <v/>
      </c>
      <c r="Q85" s="4"/>
      <c r="R85" s="4" t="str">
        <f t="shared" si="22"/>
        <v/>
      </c>
      <c r="S85" s="5"/>
    </row>
    <row r="86" spans="6:19" x14ac:dyDescent="0.25">
      <c r="F86" s="10">
        <v>82</v>
      </c>
      <c r="G86" s="4"/>
      <c r="H86" s="22" t="str">
        <f t="shared" si="17"/>
        <v/>
      </c>
      <c r="I86" s="4"/>
      <c r="J86" s="4" t="str">
        <f t="shared" si="18"/>
        <v/>
      </c>
      <c r="K86" s="4"/>
      <c r="L86" s="4" t="str">
        <f t="shared" si="19"/>
        <v/>
      </c>
      <c r="M86" s="4"/>
      <c r="N86" s="4" t="str">
        <f t="shared" si="20"/>
        <v/>
      </c>
      <c r="O86" s="4"/>
      <c r="P86" s="4" t="str">
        <f t="shared" si="21"/>
        <v/>
      </c>
      <c r="Q86" s="4"/>
      <c r="R86" s="4" t="str">
        <f t="shared" si="22"/>
        <v/>
      </c>
      <c r="S86" s="5"/>
    </row>
    <row r="87" spans="6:19" x14ac:dyDescent="0.25">
      <c r="F87" s="10">
        <v>83</v>
      </c>
      <c r="G87" s="4"/>
      <c r="H87" s="22" t="str">
        <f t="shared" si="17"/>
        <v/>
      </c>
      <c r="I87" s="4"/>
      <c r="J87" s="4" t="str">
        <f t="shared" si="18"/>
        <v/>
      </c>
      <c r="K87" s="4"/>
      <c r="L87" s="4" t="str">
        <f t="shared" si="19"/>
        <v/>
      </c>
      <c r="M87" s="4"/>
      <c r="N87" s="4" t="str">
        <f t="shared" si="20"/>
        <v/>
      </c>
      <c r="O87" s="4"/>
      <c r="P87" s="4" t="str">
        <f t="shared" si="21"/>
        <v/>
      </c>
      <c r="Q87" s="4"/>
      <c r="R87" s="4" t="str">
        <f t="shared" si="22"/>
        <v/>
      </c>
      <c r="S87" s="5"/>
    </row>
    <row r="88" spans="6:19" x14ac:dyDescent="0.25">
      <c r="F88" s="10">
        <v>84</v>
      </c>
      <c r="G88" s="4"/>
      <c r="H88" s="22" t="str">
        <f t="shared" si="17"/>
        <v/>
      </c>
      <c r="I88" s="4"/>
      <c r="J88" s="4" t="str">
        <f t="shared" si="18"/>
        <v/>
      </c>
      <c r="K88" s="4"/>
      <c r="L88" s="4" t="str">
        <f t="shared" si="19"/>
        <v/>
      </c>
      <c r="M88" s="4"/>
      <c r="N88" s="4" t="str">
        <f t="shared" si="20"/>
        <v/>
      </c>
      <c r="O88" s="4"/>
      <c r="P88" s="4" t="str">
        <f t="shared" si="21"/>
        <v/>
      </c>
      <c r="Q88" s="4"/>
      <c r="R88" s="4" t="str">
        <f t="shared" si="22"/>
        <v/>
      </c>
      <c r="S88" s="5"/>
    </row>
    <row r="89" spans="6:19" x14ac:dyDescent="0.25">
      <c r="F89" s="10">
        <v>85</v>
      </c>
      <c r="G89" s="4"/>
      <c r="H89" s="22" t="str">
        <f t="shared" si="17"/>
        <v/>
      </c>
      <c r="I89" s="4"/>
      <c r="J89" s="4" t="str">
        <f t="shared" si="18"/>
        <v/>
      </c>
      <c r="K89" s="4"/>
      <c r="L89" s="4" t="str">
        <f t="shared" si="19"/>
        <v/>
      </c>
      <c r="M89" s="4"/>
      <c r="N89" s="4" t="str">
        <f t="shared" si="20"/>
        <v/>
      </c>
      <c r="O89" s="4"/>
      <c r="P89" s="4" t="str">
        <f t="shared" si="21"/>
        <v/>
      </c>
      <c r="Q89" s="4"/>
      <c r="R89" s="4" t="str">
        <f t="shared" si="22"/>
        <v/>
      </c>
      <c r="S89" s="5"/>
    </row>
    <row r="90" spans="6:19" x14ac:dyDescent="0.25">
      <c r="F90" s="10">
        <v>86</v>
      </c>
      <c r="G90" s="4"/>
      <c r="H90" s="22" t="str">
        <f t="shared" si="17"/>
        <v/>
      </c>
      <c r="I90" s="4"/>
      <c r="J90" s="4" t="str">
        <f t="shared" si="18"/>
        <v/>
      </c>
      <c r="K90" s="4"/>
      <c r="L90" s="4" t="str">
        <f t="shared" si="19"/>
        <v/>
      </c>
      <c r="M90" s="4"/>
      <c r="N90" s="4" t="str">
        <f t="shared" si="20"/>
        <v/>
      </c>
      <c r="O90" s="4"/>
      <c r="P90" s="4" t="str">
        <f t="shared" si="21"/>
        <v/>
      </c>
      <c r="Q90" s="4"/>
      <c r="R90" s="4" t="str">
        <f t="shared" si="22"/>
        <v/>
      </c>
      <c r="S90" s="5"/>
    </row>
    <row r="91" spans="6:19" x14ac:dyDescent="0.25">
      <c r="F91" s="10">
        <v>87</v>
      </c>
      <c r="G91" s="4"/>
      <c r="H91" s="22" t="str">
        <f t="shared" si="17"/>
        <v/>
      </c>
      <c r="I91" s="4"/>
      <c r="J91" s="4" t="str">
        <f t="shared" si="18"/>
        <v/>
      </c>
      <c r="K91" s="4"/>
      <c r="L91" s="4" t="str">
        <f t="shared" si="19"/>
        <v/>
      </c>
      <c r="M91" s="4"/>
      <c r="N91" s="4" t="str">
        <f t="shared" si="20"/>
        <v/>
      </c>
      <c r="O91" s="4"/>
      <c r="P91" s="4" t="str">
        <f t="shared" si="21"/>
        <v/>
      </c>
      <c r="Q91" s="4"/>
      <c r="R91" s="4" t="str">
        <f t="shared" si="22"/>
        <v/>
      </c>
      <c r="S91" s="5"/>
    </row>
    <row r="92" spans="6:19" x14ac:dyDescent="0.25">
      <c r="F92" s="10">
        <v>88</v>
      </c>
      <c r="G92" s="4"/>
      <c r="H92" s="22" t="str">
        <f t="shared" si="17"/>
        <v/>
      </c>
      <c r="I92" s="4"/>
      <c r="J92" s="4" t="str">
        <f t="shared" si="18"/>
        <v/>
      </c>
      <c r="K92" s="4"/>
      <c r="L92" s="4" t="str">
        <f t="shared" si="19"/>
        <v/>
      </c>
      <c r="M92" s="4"/>
      <c r="N92" s="4" t="str">
        <f t="shared" si="20"/>
        <v/>
      </c>
      <c r="O92" s="4"/>
      <c r="P92" s="4" t="str">
        <f t="shared" si="21"/>
        <v/>
      </c>
      <c r="Q92" s="4"/>
      <c r="R92" s="4" t="str">
        <f t="shared" si="22"/>
        <v/>
      </c>
      <c r="S92" s="5"/>
    </row>
    <row r="93" spans="6:19" x14ac:dyDescent="0.25">
      <c r="F93" s="10">
        <v>89</v>
      </c>
      <c r="G93" s="4"/>
      <c r="H93" s="22" t="str">
        <f t="shared" si="17"/>
        <v/>
      </c>
      <c r="I93" s="4"/>
      <c r="J93" s="4" t="str">
        <f t="shared" si="18"/>
        <v/>
      </c>
      <c r="K93" s="4"/>
      <c r="L93" s="4" t="str">
        <f t="shared" si="19"/>
        <v/>
      </c>
      <c r="M93" s="4"/>
      <c r="N93" s="4" t="str">
        <f t="shared" si="20"/>
        <v/>
      </c>
      <c r="O93" s="4"/>
      <c r="P93" s="4" t="str">
        <f t="shared" si="21"/>
        <v/>
      </c>
      <c r="Q93" s="4"/>
      <c r="R93" s="4" t="str">
        <f t="shared" si="22"/>
        <v/>
      </c>
      <c r="S93" s="5"/>
    </row>
    <row r="94" spans="6:19" x14ac:dyDescent="0.25">
      <c r="F94" s="10">
        <v>90</v>
      </c>
      <c r="G94" s="4"/>
      <c r="H94" s="22" t="str">
        <f t="shared" si="17"/>
        <v/>
      </c>
      <c r="I94" s="4"/>
      <c r="J94" s="4" t="str">
        <f t="shared" si="18"/>
        <v/>
      </c>
      <c r="K94" s="4"/>
      <c r="L94" s="4" t="str">
        <f t="shared" si="19"/>
        <v/>
      </c>
      <c r="M94" s="4"/>
      <c r="N94" s="4" t="str">
        <f t="shared" si="20"/>
        <v/>
      </c>
      <c r="O94" s="4"/>
      <c r="P94" s="4" t="str">
        <f t="shared" si="21"/>
        <v/>
      </c>
      <c r="Q94" s="4"/>
      <c r="R94" s="4" t="str">
        <f t="shared" si="22"/>
        <v/>
      </c>
      <c r="S94" s="5"/>
    </row>
    <row r="95" spans="6:19" x14ac:dyDescent="0.25">
      <c r="F95" s="10">
        <v>91</v>
      </c>
      <c r="G95" s="4"/>
      <c r="H95" s="22" t="str">
        <f t="shared" si="17"/>
        <v/>
      </c>
      <c r="I95" s="4"/>
      <c r="J95" s="4" t="str">
        <f t="shared" si="18"/>
        <v/>
      </c>
      <c r="K95" s="4"/>
      <c r="L95" s="4" t="str">
        <f t="shared" si="19"/>
        <v/>
      </c>
      <c r="M95" s="4"/>
      <c r="N95" s="4" t="str">
        <f t="shared" si="20"/>
        <v/>
      </c>
      <c r="O95" s="4"/>
      <c r="P95" s="4" t="str">
        <f t="shared" si="21"/>
        <v/>
      </c>
      <c r="Q95" s="4"/>
      <c r="R95" s="4" t="str">
        <f t="shared" si="22"/>
        <v/>
      </c>
      <c r="S95" s="5"/>
    </row>
    <row r="96" spans="6:19" x14ac:dyDescent="0.25">
      <c r="F96" s="10">
        <v>92</v>
      </c>
      <c r="G96" s="4"/>
      <c r="H96" s="22" t="str">
        <f t="shared" si="17"/>
        <v/>
      </c>
      <c r="I96" s="4"/>
      <c r="J96" s="4" t="str">
        <f t="shared" si="18"/>
        <v/>
      </c>
      <c r="K96" s="4"/>
      <c r="L96" s="4" t="str">
        <f t="shared" si="19"/>
        <v/>
      </c>
      <c r="M96" s="4"/>
      <c r="N96" s="4" t="str">
        <f t="shared" si="20"/>
        <v/>
      </c>
      <c r="O96" s="4"/>
      <c r="P96" s="4" t="str">
        <f t="shared" si="21"/>
        <v/>
      </c>
      <c r="Q96" s="4"/>
      <c r="R96" s="4" t="str">
        <f t="shared" si="22"/>
        <v/>
      </c>
      <c r="S96" s="5"/>
    </row>
    <row r="97" spans="6:19" x14ac:dyDescent="0.25">
      <c r="F97" s="10">
        <v>93</v>
      </c>
      <c r="G97" s="4"/>
      <c r="H97" s="22" t="str">
        <f t="shared" si="17"/>
        <v/>
      </c>
      <c r="I97" s="4"/>
      <c r="J97" s="4" t="str">
        <f t="shared" si="18"/>
        <v/>
      </c>
      <c r="K97" s="4"/>
      <c r="L97" s="4" t="str">
        <f t="shared" si="19"/>
        <v/>
      </c>
      <c r="M97" s="4"/>
      <c r="N97" s="4" t="str">
        <f t="shared" si="20"/>
        <v/>
      </c>
      <c r="O97" s="4"/>
      <c r="P97" s="4" t="str">
        <f t="shared" si="21"/>
        <v/>
      </c>
      <c r="Q97" s="4"/>
      <c r="R97" s="4" t="str">
        <f t="shared" si="22"/>
        <v/>
      </c>
      <c r="S97" s="5"/>
    </row>
    <row r="98" spans="6:19" x14ac:dyDescent="0.25">
      <c r="F98" s="10">
        <v>94</v>
      </c>
      <c r="G98" s="4"/>
      <c r="H98" s="22" t="str">
        <f t="shared" si="17"/>
        <v/>
      </c>
      <c r="I98" s="4"/>
      <c r="J98" s="4" t="str">
        <f t="shared" si="18"/>
        <v/>
      </c>
      <c r="K98" s="4"/>
      <c r="L98" s="4" t="str">
        <f t="shared" si="19"/>
        <v/>
      </c>
      <c r="M98" s="4"/>
      <c r="N98" s="4" t="str">
        <f t="shared" si="20"/>
        <v/>
      </c>
      <c r="O98" s="4"/>
      <c r="P98" s="4" t="str">
        <f t="shared" si="21"/>
        <v/>
      </c>
      <c r="Q98" s="4"/>
      <c r="R98" s="4" t="str">
        <f t="shared" si="22"/>
        <v/>
      </c>
      <c r="S98" s="5"/>
    </row>
    <row r="99" spans="6:19" x14ac:dyDescent="0.25">
      <c r="F99" s="10">
        <v>95</v>
      </c>
      <c r="G99" s="4"/>
      <c r="H99" s="22" t="str">
        <f t="shared" si="17"/>
        <v/>
      </c>
      <c r="I99" s="4"/>
      <c r="J99" s="4" t="str">
        <f t="shared" si="18"/>
        <v/>
      </c>
      <c r="K99" s="4"/>
      <c r="L99" s="4" t="str">
        <f t="shared" si="19"/>
        <v/>
      </c>
      <c r="M99" s="4"/>
      <c r="N99" s="4" t="str">
        <f t="shared" si="20"/>
        <v/>
      </c>
      <c r="O99" s="4"/>
      <c r="P99" s="4" t="str">
        <f t="shared" si="21"/>
        <v/>
      </c>
      <c r="Q99" s="4"/>
      <c r="R99" s="4" t="str">
        <f t="shared" si="22"/>
        <v/>
      </c>
      <c r="S99" s="5"/>
    </row>
    <row r="100" spans="6:19" x14ac:dyDescent="0.25">
      <c r="F100" s="10">
        <v>96</v>
      </c>
      <c r="G100" s="4"/>
      <c r="H100" s="22" t="str">
        <f t="shared" si="17"/>
        <v/>
      </c>
      <c r="I100" s="4"/>
      <c r="J100" s="4" t="str">
        <f t="shared" si="18"/>
        <v/>
      </c>
      <c r="K100" s="4"/>
      <c r="L100" s="4" t="str">
        <f t="shared" si="19"/>
        <v/>
      </c>
      <c r="M100" s="4"/>
      <c r="N100" s="4" t="str">
        <f t="shared" si="20"/>
        <v/>
      </c>
      <c r="O100" s="4"/>
      <c r="P100" s="4" t="str">
        <f t="shared" si="21"/>
        <v/>
      </c>
      <c r="Q100" s="4"/>
      <c r="R100" s="4" t="str">
        <f t="shared" si="22"/>
        <v/>
      </c>
      <c r="S100" s="5"/>
    </row>
    <row r="101" spans="6:19" x14ac:dyDescent="0.25">
      <c r="F101" s="10">
        <v>97</v>
      </c>
      <c r="G101" s="4"/>
      <c r="H101" s="22" t="str">
        <f t="shared" si="17"/>
        <v/>
      </c>
      <c r="I101" s="4"/>
      <c r="J101" s="4" t="str">
        <f t="shared" si="18"/>
        <v/>
      </c>
      <c r="K101" s="4"/>
      <c r="L101" s="4" t="str">
        <f t="shared" si="19"/>
        <v/>
      </c>
      <c r="M101" s="4"/>
      <c r="N101" s="4" t="str">
        <f t="shared" si="20"/>
        <v/>
      </c>
      <c r="O101" s="4"/>
      <c r="P101" s="4" t="str">
        <f t="shared" si="21"/>
        <v/>
      </c>
      <c r="Q101" s="4"/>
      <c r="R101" s="4" t="str">
        <f t="shared" si="22"/>
        <v/>
      </c>
      <c r="S101" s="5"/>
    </row>
    <row r="102" spans="6:19" x14ac:dyDescent="0.25">
      <c r="F102" s="10">
        <v>98</v>
      </c>
      <c r="G102" s="4"/>
      <c r="H102" s="22" t="str">
        <f t="shared" si="17"/>
        <v/>
      </c>
      <c r="I102" s="4"/>
      <c r="J102" s="4" t="str">
        <f t="shared" si="18"/>
        <v/>
      </c>
      <c r="K102" s="4"/>
      <c r="L102" s="4" t="str">
        <f t="shared" si="19"/>
        <v/>
      </c>
      <c r="M102" s="4"/>
      <c r="N102" s="4" t="str">
        <f t="shared" si="20"/>
        <v/>
      </c>
      <c r="O102" s="4"/>
      <c r="P102" s="4" t="str">
        <f t="shared" si="21"/>
        <v/>
      </c>
      <c r="Q102" s="4"/>
      <c r="R102" s="4" t="str">
        <f t="shared" si="22"/>
        <v/>
      </c>
      <c r="S102" s="5"/>
    </row>
    <row r="103" spans="6:19" x14ac:dyDescent="0.25">
      <c r="F103" s="10">
        <v>99</v>
      </c>
      <c r="G103" s="4"/>
      <c r="H103" s="22" t="str">
        <f t="shared" si="17"/>
        <v/>
      </c>
      <c r="I103" s="4"/>
      <c r="J103" s="4" t="str">
        <f t="shared" si="18"/>
        <v/>
      </c>
      <c r="K103" s="4"/>
      <c r="L103" s="4" t="str">
        <f t="shared" si="19"/>
        <v/>
      </c>
      <c r="M103" s="4"/>
      <c r="N103" s="4" t="str">
        <f t="shared" si="20"/>
        <v/>
      </c>
      <c r="O103" s="4"/>
      <c r="P103" s="4" t="str">
        <f t="shared" si="21"/>
        <v/>
      </c>
      <c r="Q103" s="4"/>
      <c r="R103" s="4" t="str">
        <f t="shared" si="22"/>
        <v/>
      </c>
      <c r="S103" s="5"/>
    </row>
    <row r="104" spans="6:19" x14ac:dyDescent="0.25">
      <c r="F104" s="10">
        <v>100</v>
      </c>
      <c r="G104" s="4"/>
      <c r="H104" s="22" t="str">
        <f t="shared" si="17"/>
        <v/>
      </c>
      <c r="I104" s="4"/>
      <c r="J104" s="4" t="str">
        <f t="shared" si="18"/>
        <v/>
      </c>
      <c r="K104" s="4"/>
      <c r="L104" s="4" t="str">
        <f t="shared" si="19"/>
        <v/>
      </c>
      <c r="M104" s="4"/>
      <c r="N104" s="4" t="str">
        <f t="shared" si="20"/>
        <v/>
      </c>
      <c r="O104" s="4"/>
      <c r="P104" s="4" t="str">
        <f t="shared" si="21"/>
        <v/>
      </c>
      <c r="Q104" s="4"/>
      <c r="R104" s="4" t="str">
        <f t="shared" si="22"/>
        <v/>
      </c>
      <c r="S104" s="5"/>
    </row>
    <row r="105" spans="6:19" x14ac:dyDescent="0.25">
      <c r="F105" s="2"/>
      <c r="G105" s="4"/>
      <c r="H105" s="21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5"/>
    </row>
  </sheetData>
  <sheetProtection password="CE28" sheet="1" objects="1" scenarios="1"/>
  <mergeCells count="24">
    <mergeCell ref="A12:B12"/>
    <mergeCell ref="B2:D2"/>
    <mergeCell ref="Y10:Z10"/>
    <mergeCell ref="A14:B14"/>
    <mergeCell ref="A21:C21"/>
    <mergeCell ref="A19:C19"/>
    <mergeCell ref="A4:B4"/>
    <mergeCell ref="A5:C5"/>
    <mergeCell ref="X34:Z34"/>
    <mergeCell ref="X35:AB35"/>
    <mergeCell ref="G2:Q2"/>
    <mergeCell ref="G3:Q3"/>
    <mergeCell ref="A16:B16"/>
    <mergeCell ref="A18:B18"/>
    <mergeCell ref="A20:B20"/>
    <mergeCell ref="A9:C9"/>
    <mergeCell ref="A11:C11"/>
    <mergeCell ref="A13:C13"/>
    <mergeCell ref="A15:C15"/>
    <mergeCell ref="A17:C17"/>
    <mergeCell ref="A6:B6"/>
    <mergeCell ref="A7:C7"/>
    <mergeCell ref="A8:B8"/>
    <mergeCell ref="A10:B10"/>
  </mergeCells>
  <dataValidations count="5">
    <dataValidation type="list" allowBlank="1" showInputMessage="1" showErrorMessage="1" sqref="A9:C9">
      <formula1>$X$11:$X$13</formula1>
    </dataValidation>
    <dataValidation type="list" allowBlank="1" showInputMessage="1" showErrorMessage="1" sqref="A11:C11">
      <formula1>$Y$11:$Y$20</formula1>
    </dataValidation>
    <dataValidation type="list" allowBlank="1" showInputMessage="1" showErrorMessage="1" sqref="A19:C19">
      <formula1>$AB$13:$AB$33</formula1>
    </dataValidation>
    <dataValidation type="list" allowBlank="1" showInputMessage="1" showErrorMessage="1" sqref="A13:C13">
      <formula1>$W$10:$W$12</formula1>
    </dataValidation>
    <dataValidation type="list" allowBlank="1" showInputMessage="1" showErrorMessage="1" sqref="A15:C15">
      <formula1>$W$14:$W$24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2">
    <tabColor rgb="FFFF0000"/>
  </sheetPr>
  <dimension ref="A1:L56"/>
  <sheetViews>
    <sheetView rightToLeft="1" workbookViewId="0">
      <selection activeCell="D17" sqref="D17"/>
    </sheetView>
  </sheetViews>
  <sheetFormatPr defaultRowHeight="13.5" x14ac:dyDescent="0.2"/>
  <cols>
    <col min="1" max="1" width="3" style="11" customWidth="1"/>
    <col min="2" max="2" width="7.375" style="11" customWidth="1"/>
    <col min="3" max="3" width="3.375" style="11" customWidth="1"/>
    <col min="4" max="4" width="11.875" style="11" customWidth="1"/>
    <col min="5" max="5" width="6.875" style="11" customWidth="1"/>
    <col min="6" max="6" width="7.5" style="11" customWidth="1"/>
    <col min="7" max="8" width="6.5" style="11" customWidth="1"/>
    <col min="9" max="9" width="6.875" style="11" customWidth="1"/>
    <col min="10" max="10" width="6.375" style="11" customWidth="1"/>
    <col min="11" max="11" width="6.25" style="11" customWidth="1"/>
    <col min="12" max="12" width="6.375" style="11" customWidth="1"/>
    <col min="13" max="13" width="3.25" style="11" customWidth="1"/>
    <col min="14" max="16384" width="9" style="11"/>
  </cols>
  <sheetData>
    <row r="1" spans="1:12" x14ac:dyDescent="0.2">
      <c r="A1" s="16"/>
      <c r="B1" s="20"/>
      <c r="C1" s="29"/>
      <c r="D1" s="23"/>
      <c r="E1" s="23"/>
      <c r="F1" s="23"/>
      <c r="G1" s="23"/>
      <c r="H1" s="23"/>
      <c r="I1" s="23"/>
      <c r="J1" s="23"/>
      <c r="K1" s="23"/>
      <c r="L1" s="24"/>
    </row>
    <row r="2" spans="1:12" ht="14.25" customHeight="1" x14ac:dyDescent="0.2">
      <c r="A2" s="16"/>
      <c r="B2" s="85" t="s">
        <v>7</v>
      </c>
      <c r="C2" s="86"/>
      <c r="D2" s="83" t="s">
        <v>64</v>
      </c>
      <c r="E2" s="84"/>
      <c r="F2" s="84"/>
      <c r="G2" s="84"/>
      <c r="H2" s="84"/>
      <c r="I2" s="84"/>
      <c r="J2" s="84"/>
      <c r="K2" s="84"/>
      <c r="L2" s="25"/>
    </row>
    <row r="3" spans="1:12" x14ac:dyDescent="0.2">
      <c r="A3" s="12"/>
      <c r="B3" s="87"/>
      <c r="C3" s="88"/>
      <c r="D3" s="30" t="s">
        <v>90</v>
      </c>
      <c r="E3" s="91">
        <f>البيانات!$A$5</f>
        <v>0</v>
      </c>
      <c r="F3" s="92"/>
      <c r="G3" s="16"/>
      <c r="H3" s="16"/>
      <c r="I3" s="30" t="s">
        <v>0</v>
      </c>
      <c r="J3" s="93">
        <f>البيانات!$A$9</f>
        <v>0</v>
      </c>
      <c r="K3" s="93"/>
      <c r="L3" s="25"/>
    </row>
    <row r="4" spans="1:12" x14ac:dyDescent="0.2">
      <c r="A4" s="12"/>
      <c r="B4" s="87"/>
      <c r="C4" s="88"/>
      <c r="D4" s="31" t="s">
        <v>89</v>
      </c>
      <c r="E4" s="81">
        <f>البيانات!$A$7</f>
        <v>0</v>
      </c>
      <c r="F4" s="82"/>
      <c r="G4" s="16"/>
      <c r="H4" s="16"/>
      <c r="I4" s="31" t="s">
        <v>3</v>
      </c>
      <c r="J4" s="80">
        <f>البيانات!$A$15</f>
        <v>0</v>
      </c>
      <c r="K4" s="80"/>
      <c r="L4" s="25"/>
    </row>
    <row r="5" spans="1:12" x14ac:dyDescent="0.2">
      <c r="A5" s="12"/>
      <c r="B5" s="87"/>
      <c r="C5" s="88"/>
      <c r="D5" s="31" t="s">
        <v>63</v>
      </c>
      <c r="E5" s="81">
        <f>البيانات!$A$11</f>
        <v>0</v>
      </c>
      <c r="F5" s="82"/>
      <c r="G5" s="16"/>
      <c r="H5" s="16"/>
      <c r="I5" s="31" t="s">
        <v>5</v>
      </c>
      <c r="J5" s="81">
        <f>البيانات!$A$19</f>
        <v>0</v>
      </c>
      <c r="K5" s="82"/>
      <c r="L5" s="25"/>
    </row>
    <row r="6" spans="1:12" x14ac:dyDescent="0.2">
      <c r="A6" s="12"/>
      <c r="B6" s="89"/>
      <c r="C6" s="90"/>
      <c r="D6" s="31" t="s">
        <v>2</v>
      </c>
      <c r="E6" s="81">
        <f>البيانات!$A$13</f>
        <v>0</v>
      </c>
      <c r="F6" s="82"/>
      <c r="G6" s="16"/>
      <c r="H6" s="16"/>
      <c r="I6" s="32" t="s">
        <v>4</v>
      </c>
      <c r="J6" s="80">
        <f>البيانات!$A$17</f>
        <v>0</v>
      </c>
      <c r="K6" s="80"/>
      <c r="L6" s="25"/>
    </row>
    <row r="7" spans="1:12" x14ac:dyDescent="0.2">
      <c r="A7" s="12"/>
      <c r="B7" s="17"/>
      <c r="C7" s="16"/>
      <c r="D7" s="17"/>
      <c r="E7" s="16"/>
      <c r="F7" s="77" t="s">
        <v>6</v>
      </c>
      <c r="G7" s="77"/>
      <c r="H7" s="78">
        <f>البيانات!$A$21</f>
        <v>0</v>
      </c>
      <c r="I7" s="79"/>
      <c r="J7" s="16"/>
      <c r="K7" s="16"/>
      <c r="L7" s="25"/>
    </row>
    <row r="8" spans="1:12" x14ac:dyDescent="0.2">
      <c r="A8" s="12"/>
      <c r="B8" s="17"/>
      <c r="C8" s="16"/>
      <c r="D8" s="17"/>
      <c r="E8" s="16"/>
      <c r="F8" s="16"/>
      <c r="G8" s="16"/>
      <c r="H8" s="16"/>
      <c r="I8" s="16"/>
      <c r="J8" s="16"/>
      <c r="K8" s="16"/>
      <c r="L8" s="25"/>
    </row>
    <row r="9" spans="1:12" x14ac:dyDescent="0.2">
      <c r="A9" s="12"/>
      <c r="B9" s="17"/>
      <c r="C9" s="16"/>
      <c r="D9" s="17"/>
      <c r="E9" s="80" t="s">
        <v>59</v>
      </c>
      <c r="F9" s="80"/>
      <c r="G9" s="80"/>
      <c r="H9" s="80"/>
      <c r="I9" s="80"/>
      <c r="J9" s="80"/>
      <c r="K9" s="16"/>
      <c r="L9" s="25"/>
    </row>
    <row r="10" spans="1:12" ht="14.25" x14ac:dyDescent="0.2">
      <c r="A10" s="12"/>
      <c r="B10" s="17"/>
      <c r="C10" s="16"/>
      <c r="D10" s="31" t="s">
        <v>20</v>
      </c>
      <c r="E10" s="33">
        <v>1</v>
      </c>
      <c r="F10" s="33">
        <v>2</v>
      </c>
      <c r="G10" s="33">
        <v>3</v>
      </c>
      <c r="H10" s="33">
        <v>4</v>
      </c>
      <c r="I10" s="33">
        <v>5</v>
      </c>
      <c r="J10" s="33">
        <v>6</v>
      </c>
      <c r="K10" s="16"/>
      <c r="L10" s="25"/>
    </row>
    <row r="11" spans="1:12" x14ac:dyDescent="0.2">
      <c r="A11" s="12"/>
      <c r="B11" s="17"/>
      <c r="C11" s="16"/>
      <c r="D11" s="31" t="s">
        <v>49</v>
      </c>
      <c r="E11" s="13">
        <f>البيانات!X41</f>
        <v>0</v>
      </c>
      <c r="F11" s="13">
        <f>البيانات!Y41</f>
        <v>0</v>
      </c>
      <c r="G11" s="13">
        <f>البيانات!Z41</f>
        <v>0</v>
      </c>
      <c r="H11" s="13">
        <f>البيانات!AA41</f>
        <v>0</v>
      </c>
      <c r="I11" s="13">
        <f>البيانات!AB41</f>
        <v>0</v>
      </c>
      <c r="J11" s="13">
        <f>البيانات!AC41</f>
        <v>0</v>
      </c>
      <c r="K11" s="16"/>
      <c r="L11" s="25"/>
    </row>
    <row r="12" spans="1:12" x14ac:dyDescent="0.2">
      <c r="A12" s="12"/>
      <c r="B12" s="17"/>
      <c r="C12" s="16"/>
      <c r="D12" s="31" t="s">
        <v>88</v>
      </c>
      <c r="E12" s="13" t="str">
        <f>البيانات!X42</f>
        <v/>
      </c>
      <c r="F12" s="13" t="str">
        <f>البيانات!Y42</f>
        <v/>
      </c>
      <c r="G12" s="13" t="str">
        <f>البيانات!Z42</f>
        <v/>
      </c>
      <c r="H12" s="13" t="str">
        <f>البيانات!AA42</f>
        <v/>
      </c>
      <c r="I12" s="13" t="str">
        <f>البيانات!AB42</f>
        <v/>
      </c>
      <c r="J12" s="13" t="str">
        <f>البيانات!AC42</f>
        <v/>
      </c>
      <c r="K12" s="16"/>
      <c r="L12" s="25"/>
    </row>
    <row r="13" spans="1:12" x14ac:dyDescent="0.2">
      <c r="A13" s="12"/>
      <c r="B13" s="17"/>
      <c r="C13" s="16"/>
      <c r="D13" s="31" t="s">
        <v>66</v>
      </c>
      <c r="E13" s="13" t="str">
        <f>البيانات!X43</f>
        <v/>
      </c>
      <c r="F13" s="13" t="str">
        <f>البيانات!Y43</f>
        <v/>
      </c>
      <c r="G13" s="13" t="str">
        <f>البيانات!Z43</f>
        <v/>
      </c>
      <c r="H13" s="13" t="str">
        <f>البيانات!AA43</f>
        <v/>
      </c>
      <c r="I13" s="13" t="str">
        <f>البيانات!AB43</f>
        <v/>
      </c>
      <c r="J13" s="13" t="str">
        <f>البيانات!AC43</f>
        <v/>
      </c>
      <c r="K13" s="16"/>
      <c r="L13" s="25"/>
    </row>
    <row r="14" spans="1:12" x14ac:dyDescent="0.2">
      <c r="A14" s="12"/>
      <c r="B14" s="17"/>
      <c r="C14" s="16"/>
      <c r="D14" s="31" t="s">
        <v>50</v>
      </c>
      <c r="E14" s="13" t="str">
        <f>البيانات!X44</f>
        <v/>
      </c>
      <c r="F14" s="13" t="str">
        <f>البيانات!Y44</f>
        <v/>
      </c>
      <c r="G14" s="13" t="str">
        <f>البيانات!Z44</f>
        <v/>
      </c>
      <c r="H14" s="13" t="str">
        <f>البيانات!AA44</f>
        <v/>
      </c>
      <c r="I14" s="13" t="str">
        <f>البيانات!AB44</f>
        <v/>
      </c>
      <c r="J14" s="13" t="str">
        <f>البيانات!AC44</f>
        <v/>
      </c>
      <c r="K14" s="16"/>
      <c r="L14" s="25"/>
    </row>
    <row r="15" spans="1:12" x14ac:dyDescent="0.2">
      <c r="A15" s="12"/>
      <c r="B15" s="17"/>
      <c r="C15" s="16"/>
      <c r="D15" s="31" t="s">
        <v>51</v>
      </c>
      <c r="E15" s="13" t="str">
        <f>البيانات!X45</f>
        <v/>
      </c>
      <c r="F15" s="13" t="str">
        <f>البيانات!Y45</f>
        <v/>
      </c>
      <c r="G15" s="13" t="str">
        <f>البيانات!Z45</f>
        <v/>
      </c>
      <c r="H15" s="13" t="str">
        <f>البيانات!AA45</f>
        <v/>
      </c>
      <c r="I15" s="13" t="str">
        <f>البيانات!AB45</f>
        <v/>
      </c>
      <c r="J15" s="13" t="str">
        <f>البيانات!AC45</f>
        <v/>
      </c>
      <c r="K15" s="16"/>
      <c r="L15" s="25"/>
    </row>
    <row r="16" spans="1:12" x14ac:dyDescent="0.2">
      <c r="A16" s="12"/>
      <c r="B16" s="17"/>
      <c r="C16" s="16"/>
      <c r="D16" s="31" t="s">
        <v>67</v>
      </c>
      <c r="E16" s="13" t="str">
        <f>البيانات!X46</f>
        <v/>
      </c>
      <c r="F16" s="13" t="str">
        <f>البيانات!Y46</f>
        <v/>
      </c>
      <c r="G16" s="13" t="str">
        <f>البيانات!Z46</f>
        <v/>
      </c>
      <c r="H16" s="13" t="str">
        <f>البيانات!AA46</f>
        <v/>
      </c>
      <c r="I16" s="13" t="str">
        <f>البيانات!AB46</f>
        <v/>
      </c>
      <c r="J16" s="13" t="str">
        <f>البيانات!AC46</f>
        <v/>
      </c>
      <c r="K16" s="16"/>
      <c r="L16" s="25"/>
    </row>
    <row r="17" spans="1:12" ht="14.25" x14ac:dyDescent="0.2">
      <c r="A17" s="12"/>
      <c r="B17" s="17"/>
      <c r="C17" s="16"/>
      <c r="D17" s="26"/>
      <c r="E17" s="27"/>
      <c r="F17" s="27"/>
      <c r="G17" s="27"/>
      <c r="H17" s="27"/>
      <c r="I17" s="27"/>
      <c r="J17" s="27"/>
      <c r="K17" s="16"/>
      <c r="L17" s="25"/>
    </row>
    <row r="18" spans="1:12" x14ac:dyDescent="0.2">
      <c r="A18" s="12"/>
      <c r="B18" s="17"/>
      <c r="C18" s="16"/>
      <c r="D18" s="31" t="s">
        <v>55</v>
      </c>
      <c r="E18" s="13" t="str">
        <f>البيانات!X48</f>
        <v/>
      </c>
      <c r="F18" s="13" t="str">
        <f>البيانات!Y48</f>
        <v/>
      </c>
      <c r="G18" s="13" t="str">
        <f>البيانات!Z48</f>
        <v/>
      </c>
      <c r="H18" s="13" t="str">
        <f>البيانات!AA48</f>
        <v/>
      </c>
      <c r="I18" s="13" t="str">
        <f>البيانات!AB48</f>
        <v/>
      </c>
      <c r="J18" s="13" t="str">
        <f>البيانات!AC48</f>
        <v/>
      </c>
      <c r="K18" s="16"/>
      <c r="L18" s="25"/>
    </row>
    <row r="19" spans="1:12" x14ac:dyDescent="0.2">
      <c r="A19" s="12"/>
      <c r="B19" s="17"/>
      <c r="C19" s="16"/>
      <c r="D19" s="31" t="s">
        <v>68</v>
      </c>
      <c r="E19" s="13" t="str">
        <f>البيانات!X49</f>
        <v/>
      </c>
      <c r="F19" s="13" t="str">
        <f>البيانات!Y49</f>
        <v/>
      </c>
      <c r="G19" s="13" t="str">
        <f>البيانات!Z49</f>
        <v/>
      </c>
      <c r="H19" s="13" t="str">
        <f>البيانات!AA49</f>
        <v/>
      </c>
      <c r="I19" s="13" t="str">
        <f>البيانات!AB49</f>
        <v/>
      </c>
      <c r="J19" s="13" t="str">
        <f>البيانات!AC49</f>
        <v/>
      </c>
      <c r="K19" s="16"/>
      <c r="L19" s="25"/>
    </row>
    <row r="20" spans="1:12" x14ac:dyDescent="0.2">
      <c r="A20" s="12"/>
      <c r="B20" s="17"/>
      <c r="C20" s="16"/>
      <c r="D20" s="31" t="s">
        <v>72</v>
      </c>
      <c r="E20" s="13" t="str">
        <f>البيانات!X50</f>
        <v/>
      </c>
      <c r="F20" s="13" t="str">
        <f>البيانات!Y50</f>
        <v/>
      </c>
      <c r="G20" s="13" t="str">
        <f>البيانات!Z50</f>
        <v/>
      </c>
      <c r="H20" s="13" t="str">
        <f>البيانات!AA50</f>
        <v/>
      </c>
      <c r="I20" s="13" t="str">
        <f>البيانات!AB50</f>
        <v/>
      </c>
      <c r="J20" s="13" t="str">
        <f>البيانات!AC50</f>
        <v/>
      </c>
      <c r="K20" s="16"/>
      <c r="L20" s="25"/>
    </row>
    <row r="21" spans="1:12" x14ac:dyDescent="0.2">
      <c r="A21" s="12"/>
      <c r="B21" s="17"/>
      <c r="C21" s="16"/>
      <c r="D21" s="31" t="s">
        <v>69</v>
      </c>
      <c r="E21" s="13" t="str">
        <f>البيانات!X51</f>
        <v/>
      </c>
      <c r="F21" s="13" t="str">
        <f>البيانات!Y51</f>
        <v/>
      </c>
      <c r="G21" s="13" t="str">
        <f>البيانات!Z51</f>
        <v/>
      </c>
      <c r="H21" s="13" t="str">
        <f>البيانات!AA51</f>
        <v/>
      </c>
      <c r="I21" s="13" t="str">
        <f>البيانات!AB51</f>
        <v/>
      </c>
      <c r="J21" s="13" t="str">
        <f>البيانات!AC51</f>
        <v/>
      </c>
      <c r="K21" s="16"/>
      <c r="L21" s="25"/>
    </row>
    <row r="22" spans="1:12" x14ac:dyDescent="0.2">
      <c r="A22" s="12"/>
      <c r="B22" s="17"/>
      <c r="C22" s="16"/>
      <c r="D22" s="31" t="s">
        <v>58</v>
      </c>
      <c r="E22" s="13" t="str">
        <f>البيانات!X52</f>
        <v/>
      </c>
      <c r="F22" s="13" t="str">
        <f>البيانات!Y52</f>
        <v/>
      </c>
      <c r="G22" s="13" t="str">
        <f>البيانات!Z52</f>
        <v/>
      </c>
      <c r="H22" s="13" t="str">
        <f>البيانات!AA52</f>
        <v/>
      </c>
      <c r="I22" s="13" t="str">
        <f>البيانات!AB52</f>
        <v/>
      </c>
      <c r="J22" s="13" t="str">
        <f>البيانات!AC52</f>
        <v/>
      </c>
      <c r="K22" s="16"/>
      <c r="L22" s="25"/>
    </row>
    <row r="23" spans="1:12" x14ac:dyDescent="0.2">
      <c r="A23" s="12"/>
      <c r="B23" s="17"/>
      <c r="C23" s="16"/>
      <c r="D23" s="34" t="s">
        <v>53</v>
      </c>
      <c r="E23" s="35" t="str">
        <f>البيانات!X53</f>
        <v/>
      </c>
      <c r="F23" s="35" t="str">
        <f>البيانات!Y53</f>
        <v/>
      </c>
      <c r="G23" s="35" t="str">
        <f>البيانات!Z53</f>
        <v/>
      </c>
      <c r="H23" s="35" t="str">
        <f>البيانات!AA53</f>
        <v/>
      </c>
      <c r="I23" s="35" t="str">
        <f>البيانات!AB53</f>
        <v/>
      </c>
      <c r="J23" s="35" t="str">
        <f>البيانات!AC53</f>
        <v/>
      </c>
      <c r="K23" s="16"/>
      <c r="L23" s="25"/>
    </row>
    <row r="24" spans="1:12" ht="14.25" customHeight="1" x14ac:dyDescent="0.2">
      <c r="A24" s="12"/>
      <c r="B24" s="17"/>
      <c r="C24" s="16"/>
      <c r="D24" s="17"/>
      <c r="E24" s="16"/>
      <c r="F24" s="28"/>
      <c r="G24" s="16"/>
      <c r="H24" s="28"/>
      <c r="I24" s="16"/>
      <c r="J24" s="16"/>
      <c r="K24" s="16"/>
      <c r="L24" s="25"/>
    </row>
    <row r="25" spans="1:12" x14ac:dyDescent="0.2">
      <c r="A25" s="12"/>
      <c r="B25" s="17"/>
      <c r="C25" s="16"/>
      <c r="D25" s="101" t="s">
        <v>60</v>
      </c>
      <c r="E25" s="101"/>
      <c r="F25" s="36"/>
      <c r="G25" s="36"/>
      <c r="H25" s="34" t="s">
        <v>62</v>
      </c>
      <c r="I25" s="34" t="s">
        <v>53</v>
      </c>
      <c r="J25" s="34" t="s">
        <v>54</v>
      </c>
      <c r="K25" s="16"/>
      <c r="L25" s="25"/>
    </row>
    <row r="26" spans="1:12" x14ac:dyDescent="0.2">
      <c r="A26" s="12"/>
      <c r="B26" s="17"/>
      <c r="C26" s="16"/>
      <c r="D26" s="31" t="s">
        <v>61</v>
      </c>
      <c r="E26" s="14">
        <f>البيانات!X56</f>
        <v>0</v>
      </c>
      <c r="F26" s="16"/>
      <c r="G26" s="16"/>
      <c r="H26" s="31" t="s">
        <v>55</v>
      </c>
      <c r="I26" s="13">
        <f>البيانات!AD48</f>
        <v>0</v>
      </c>
      <c r="J26" s="46" t="e">
        <f>البيانات!AE48</f>
        <v>#DIV/0!</v>
      </c>
      <c r="K26" s="16"/>
      <c r="L26" s="25"/>
    </row>
    <row r="27" spans="1:12" x14ac:dyDescent="0.2">
      <c r="A27" s="12"/>
      <c r="B27" s="17"/>
      <c r="C27" s="16"/>
      <c r="D27" s="31" t="s">
        <v>70</v>
      </c>
      <c r="E27" s="13">
        <f>البيانات!X57</f>
        <v>0</v>
      </c>
      <c r="F27" s="16"/>
      <c r="G27" s="16"/>
      <c r="H27" s="31" t="s">
        <v>68</v>
      </c>
      <c r="I27" s="13">
        <f>البيانات!AD49</f>
        <v>0</v>
      </c>
      <c r="J27" s="46" t="e">
        <f>البيانات!AE49</f>
        <v>#DIV/0!</v>
      </c>
      <c r="K27" s="16"/>
      <c r="L27" s="25"/>
    </row>
    <row r="28" spans="1:12" x14ac:dyDescent="0.2">
      <c r="A28" s="12"/>
      <c r="B28" s="17"/>
      <c r="C28" s="16"/>
      <c r="D28" s="31" t="s">
        <v>71</v>
      </c>
      <c r="E28" s="13" t="e">
        <f>البيانات!X58</f>
        <v>#DIV/0!</v>
      </c>
      <c r="F28" s="16"/>
      <c r="G28" s="16"/>
      <c r="H28" s="31" t="s">
        <v>56</v>
      </c>
      <c r="I28" s="13">
        <f>البيانات!AD50</f>
        <v>0</v>
      </c>
      <c r="J28" s="46" t="e">
        <f>البيانات!AE50</f>
        <v>#DIV/0!</v>
      </c>
      <c r="K28" s="16"/>
      <c r="L28" s="25"/>
    </row>
    <row r="29" spans="1:12" x14ac:dyDescent="0.2">
      <c r="A29" s="12"/>
      <c r="B29" s="17"/>
      <c r="C29" s="16"/>
      <c r="D29" s="31" t="s">
        <v>50</v>
      </c>
      <c r="E29" s="13" t="e">
        <f>البيانات!X59</f>
        <v>#DIV/0!</v>
      </c>
      <c r="F29" s="16"/>
      <c r="G29" s="16"/>
      <c r="H29" s="31" t="s">
        <v>57</v>
      </c>
      <c r="I29" s="13">
        <f>البيانات!AD51</f>
        <v>0</v>
      </c>
      <c r="J29" s="46" t="e">
        <f>البيانات!AE51</f>
        <v>#DIV/0!</v>
      </c>
      <c r="K29" s="16"/>
      <c r="L29" s="25"/>
    </row>
    <row r="30" spans="1:12" x14ac:dyDescent="0.2">
      <c r="A30" s="12"/>
      <c r="B30" s="17"/>
      <c r="C30" s="16"/>
      <c r="D30" s="31" t="s">
        <v>51</v>
      </c>
      <c r="E30" s="13">
        <f>البيانات!X60</f>
        <v>0</v>
      </c>
      <c r="F30" s="16"/>
      <c r="G30" s="16"/>
      <c r="H30" s="31" t="s">
        <v>58</v>
      </c>
      <c r="I30" s="13">
        <f>البيانات!AD52</f>
        <v>0</v>
      </c>
      <c r="J30" s="46" t="e">
        <f>البيانات!AE52</f>
        <v>#DIV/0!</v>
      </c>
      <c r="K30" s="16"/>
      <c r="L30" s="25"/>
    </row>
    <row r="31" spans="1:12" x14ac:dyDescent="0.2">
      <c r="A31" s="12"/>
      <c r="B31" s="17"/>
      <c r="C31" s="16"/>
      <c r="D31" s="31" t="s">
        <v>52</v>
      </c>
      <c r="E31" s="13">
        <f>البيانات!X61</f>
        <v>0</v>
      </c>
      <c r="F31" s="16"/>
      <c r="G31" s="16"/>
      <c r="H31" s="34" t="s">
        <v>53</v>
      </c>
      <c r="I31" s="37">
        <f>البيانات!AD53</f>
        <v>0</v>
      </c>
      <c r="J31" s="47" t="e">
        <f>البيانات!AE53</f>
        <v>#DIV/0!</v>
      </c>
      <c r="K31" s="16"/>
      <c r="L31" s="25"/>
    </row>
    <row r="32" spans="1:12" x14ac:dyDescent="0.2">
      <c r="A32" s="12"/>
      <c r="B32" s="18"/>
      <c r="C32" s="15"/>
      <c r="D32" s="18"/>
      <c r="E32" s="15"/>
      <c r="F32" s="15"/>
      <c r="G32" s="15"/>
      <c r="H32" s="15"/>
      <c r="I32" s="15"/>
      <c r="J32" s="15"/>
      <c r="K32" s="15"/>
      <c r="L32" s="19"/>
    </row>
    <row r="33" spans="1:12" x14ac:dyDescent="0.2">
      <c r="A33" s="12"/>
      <c r="B33" s="94" t="s">
        <v>76</v>
      </c>
      <c r="C33" s="95"/>
      <c r="D33" s="95"/>
      <c r="E33" s="95"/>
      <c r="F33" s="95"/>
      <c r="G33" s="23"/>
      <c r="H33" s="23"/>
      <c r="I33" s="23"/>
      <c r="J33" s="23"/>
      <c r="K33" s="23"/>
      <c r="L33" s="24"/>
    </row>
    <row r="34" spans="1:12" x14ac:dyDescent="0.2">
      <c r="A34" s="12"/>
      <c r="B34" s="17"/>
      <c r="C34" s="16"/>
      <c r="D34" s="16"/>
      <c r="E34" s="16"/>
      <c r="F34" s="16"/>
      <c r="G34" s="16"/>
      <c r="H34" s="16"/>
      <c r="I34" s="16"/>
      <c r="J34" s="16"/>
      <c r="K34" s="16"/>
      <c r="L34" s="25"/>
    </row>
    <row r="35" spans="1:12" x14ac:dyDescent="0.2">
      <c r="A35" s="12"/>
      <c r="B35" s="17"/>
      <c r="C35" s="16"/>
      <c r="D35" s="16"/>
      <c r="E35" s="16"/>
      <c r="F35" s="16"/>
      <c r="G35" s="16"/>
      <c r="H35" s="16"/>
      <c r="I35" s="16"/>
      <c r="J35" s="16"/>
      <c r="K35" s="16"/>
      <c r="L35" s="25"/>
    </row>
    <row r="36" spans="1:12" x14ac:dyDescent="0.2">
      <c r="A36" s="12"/>
      <c r="B36" s="17"/>
      <c r="C36" s="16"/>
      <c r="D36" s="16"/>
      <c r="E36" s="16"/>
      <c r="F36" s="16"/>
      <c r="G36" s="16"/>
      <c r="H36" s="16"/>
      <c r="I36" s="16"/>
      <c r="J36" s="16"/>
      <c r="K36" s="16"/>
      <c r="L36" s="25"/>
    </row>
    <row r="37" spans="1:12" x14ac:dyDescent="0.2">
      <c r="A37" s="12"/>
      <c r="B37" s="17"/>
      <c r="C37" s="16"/>
      <c r="D37" s="16"/>
      <c r="E37" s="16"/>
      <c r="F37" s="16"/>
      <c r="G37" s="16"/>
      <c r="H37" s="16"/>
      <c r="I37" s="16"/>
      <c r="J37" s="16"/>
      <c r="K37" s="16"/>
      <c r="L37" s="25"/>
    </row>
    <row r="38" spans="1:12" x14ac:dyDescent="0.2">
      <c r="A38" s="12"/>
      <c r="B38" s="17"/>
      <c r="C38" s="16"/>
      <c r="D38" s="16"/>
      <c r="E38" s="16"/>
      <c r="F38" s="16"/>
      <c r="G38" s="16"/>
      <c r="H38" s="16"/>
      <c r="I38" s="16"/>
      <c r="J38" s="16"/>
      <c r="K38" s="16"/>
      <c r="L38" s="25"/>
    </row>
    <row r="39" spans="1:12" x14ac:dyDescent="0.2">
      <c r="A39" s="12"/>
      <c r="B39" s="17"/>
      <c r="C39" s="16"/>
      <c r="D39" s="16"/>
      <c r="E39" s="16"/>
      <c r="F39" s="16"/>
      <c r="G39" s="16"/>
      <c r="H39" s="16"/>
      <c r="I39" s="16"/>
      <c r="J39" s="16"/>
      <c r="K39" s="16"/>
      <c r="L39" s="25"/>
    </row>
    <row r="40" spans="1:12" x14ac:dyDescent="0.2">
      <c r="A40" s="12"/>
      <c r="B40" s="17"/>
      <c r="C40" s="16"/>
      <c r="D40" s="16"/>
      <c r="E40" s="16"/>
      <c r="F40" s="16"/>
      <c r="G40" s="16"/>
      <c r="H40" s="16"/>
      <c r="I40" s="16"/>
      <c r="J40" s="16"/>
      <c r="K40" s="16"/>
      <c r="L40" s="25"/>
    </row>
    <row r="41" spans="1:12" x14ac:dyDescent="0.2">
      <c r="A41" s="12"/>
      <c r="B41" s="17"/>
      <c r="C41" s="16"/>
      <c r="D41" s="16"/>
      <c r="E41" s="16"/>
      <c r="F41" s="16"/>
      <c r="G41" s="16"/>
      <c r="H41" s="16"/>
      <c r="I41" s="16"/>
      <c r="J41" s="16"/>
      <c r="K41" s="16"/>
      <c r="L41" s="25"/>
    </row>
    <row r="42" spans="1:12" x14ac:dyDescent="0.2">
      <c r="A42" s="12"/>
      <c r="B42" s="17"/>
      <c r="C42" s="16"/>
      <c r="D42" s="16"/>
      <c r="E42" s="16"/>
      <c r="F42" s="16"/>
      <c r="G42" s="16"/>
      <c r="H42" s="16"/>
      <c r="I42" s="16"/>
      <c r="J42" s="16"/>
      <c r="K42" s="16"/>
      <c r="L42" s="25"/>
    </row>
    <row r="43" spans="1:12" x14ac:dyDescent="0.2">
      <c r="A43" s="12"/>
      <c r="B43" s="17"/>
      <c r="C43" s="16"/>
      <c r="D43" s="16"/>
      <c r="E43" s="16"/>
      <c r="F43" s="16"/>
      <c r="G43" s="16"/>
      <c r="H43" s="16"/>
      <c r="I43" s="16"/>
      <c r="J43" s="16"/>
      <c r="K43" s="16"/>
      <c r="L43" s="25"/>
    </row>
    <row r="44" spans="1:12" ht="14.25" x14ac:dyDescent="0.2">
      <c r="A44" s="12"/>
      <c r="B44" s="96" t="s">
        <v>75</v>
      </c>
      <c r="C44" s="97"/>
      <c r="D44" s="97"/>
      <c r="E44" s="97"/>
      <c r="F44" s="97"/>
      <c r="G44" s="16"/>
      <c r="H44" s="16"/>
      <c r="I44" s="16"/>
      <c r="J44" s="16"/>
      <c r="K44" s="16"/>
      <c r="L44" s="25"/>
    </row>
    <row r="45" spans="1:12" x14ac:dyDescent="0.2">
      <c r="A45" s="12"/>
      <c r="B45" s="17"/>
      <c r="C45" s="16"/>
      <c r="D45" s="16"/>
      <c r="E45" s="16"/>
      <c r="F45" s="16"/>
      <c r="G45" s="16"/>
      <c r="H45" s="16"/>
      <c r="I45" s="16"/>
      <c r="J45" s="16"/>
      <c r="K45" s="16"/>
      <c r="L45" s="25"/>
    </row>
    <row r="46" spans="1:12" x14ac:dyDescent="0.2">
      <c r="A46" s="12"/>
      <c r="B46" s="17"/>
      <c r="C46" s="16"/>
      <c r="D46" s="16"/>
      <c r="E46" s="16"/>
      <c r="F46" s="16"/>
      <c r="G46" s="16"/>
      <c r="H46" s="16"/>
      <c r="I46" s="16"/>
      <c r="J46" s="16"/>
      <c r="K46" s="16"/>
      <c r="L46" s="25"/>
    </row>
    <row r="47" spans="1:12" x14ac:dyDescent="0.2">
      <c r="A47" s="12"/>
      <c r="B47" s="17"/>
      <c r="C47" s="16"/>
      <c r="D47" s="16"/>
      <c r="E47" s="16"/>
      <c r="F47" s="16"/>
      <c r="G47" s="16"/>
      <c r="H47" s="16"/>
      <c r="I47" s="16"/>
      <c r="J47" s="16"/>
      <c r="K47" s="16"/>
      <c r="L47" s="25"/>
    </row>
    <row r="48" spans="1:12" x14ac:dyDescent="0.2">
      <c r="A48" s="12"/>
      <c r="B48" s="17"/>
      <c r="C48" s="16"/>
      <c r="D48" s="16"/>
      <c r="E48" s="16"/>
      <c r="F48" s="16"/>
      <c r="G48" s="16"/>
      <c r="H48" s="16"/>
      <c r="I48" s="16"/>
      <c r="J48" s="16"/>
      <c r="K48" s="16"/>
      <c r="L48" s="25"/>
    </row>
    <row r="49" spans="1:12" x14ac:dyDescent="0.2">
      <c r="A49" s="12"/>
      <c r="B49" s="17"/>
      <c r="C49" s="16"/>
      <c r="D49" s="16"/>
      <c r="E49" s="16"/>
      <c r="F49" s="16"/>
      <c r="G49" s="16"/>
      <c r="H49" s="16"/>
      <c r="I49" s="16"/>
      <c r="J49" s="16"/>
      <c r="K49" s="16"/>
      <c r="L49" s="25"/>
    </row>
    <row r="50" spans="1:12" x14ac:dyDescent="0.2">
      <c r="A50" s="12"/>
      <c r="B50" s="17"/>
      <c r="C50" s="16"/>
      <c r="D50" s="16"/>
      <c r="E50" s="16"/>
      <c r="F50" s="16"/>
      <c r="G50" s="16"/>
      <c r="H50" s="16"/>
      <c r="I50" s="16"/>
      <c r="J50" s="16"/>
      <c r="K50" s="16"/>
      <c r="L50" s="25"/>
    </row>
    <row r="51" spans="1:12" x14ac:dyDescent="0.2">
      <c r="A51" s="12"/>
      <c r="B51" s="17"/>
      <c r="C51" s="16"/>
      <c r="D51" s="16"/>
      <c r="E51" s="16"/>
      <c r="F51" s="16"/>
      <c r="G51" s="16"/>
      <c r="H51" s="16"/>
      <c r="I51" s="16"/>
      <c r="J51" s="16"/>
      <c r="K51" s="16"/>
      <c r="L51" s="25"/>
    </row>
    <row r="52" spans="1:12" x14ac:dyDescent="0.2">
      <c r="A52" s="12"/>
      <c r="B52" s="17"/>
      <c r="C52" s="16"/>
      <c r="D52" s="16"/>
      <c r="E52" s="16"/>
      <c r="F52" s="16"/>
      <c r="G52" s="16"/>
      <c r="H52" s="16"/>
      <c r="I52" s="16"/>
      <c r="J52" s="16"/>
      <c r="K52" s="16"/>
      <c r="L52" s="25"/>
    </row>
    <row r="53" spans="1:12" x14ac:dyDescent="0.2">
      <c r="A53" s="12"/>
      <c r="B53" s="17"/>
      <c r="C53" s="16"/>
      <c r="D53" s="16"/>
      <c r="E53" s="16"/>
      <c r="F53" s="16"/>
      <c r="G53" s="16"/>
      <c r="H53" s="16"/>
      <c r="I53" s="16"/>
      <c r="J53" s="16"/>
      <c r="K53" s="16"/>
      <c r="L53" s="25"/>
    </row>
    <row r="54" spans="1:12" x14ac:dyDescent="0.2">
      <c r="A54" s="12"/>
      <c r="B54" s="17"/>
      <c r="C54" s="16"/>
      <c r="D54" s="16"/>
      <c r="E54" s="16"/>
      <c r="F54" s="16"/>
      <c r="G54" s="16"/>
      <c r="H54" s="16"/>
      <c r="I54" s="16"/>
      <c r="J54" s="16"/>
      <c r="K54" s="16"/>
      <c r="L54" s="25"/>
    </row>
    <row r="55" spans="1:12" x14ac:dyDescent="0.2">
      <c r="A55" s="12"/>
      <c r="B55" s="17"/>
      <c r="C55" s="16"/>
      <c r="D55" s="16"/>
      <c r="E55" s="16"/>
      <c r="F55" s="16"/>
      <c r="G55" s="16"/>
      <c r="H55" s="16"/>
      <c r="I55" s="16"/>
      <c r="J55" s="16"/>
      <c r="K55" s="16"/>
      <c r="L55" s="25"/>
    </row>
    <row r="56" spans="1:12" x14ac:dyDescent="0.2">
      <c r="A56" s="12"/>
      <c r="B56" s="98" t="s">
        <v>74</v>
      </c>
      <c r="C56" s="99"/>
      <c r="D56" s="99"/>
      <c r="E56" s="99"/>
      <c r="F56" s="99"/>
      <c r="G56" s="99" t="s">
        <v>73</v>
      </c>
      <c r="H56" s="99"/>
      <c r="I56" s="99"/>
      <c r="J56" s="99"/>
      <c r="K56" s="99"/>
      <c r="L56" s="100"/>
    </row>
  </sheetData>
  <mergeCells count="18">
    <mergeCell ref="B33:F33"/>
    <mergeCell ref="B44:F44"/>
    <mergeCell ref="B56:F56"/>
    <mergeCell ref="G56:L56"/>
    <mergeCell ref="D25:E25"/>
    <mergeCell ref="D2:K2"/>
    <mergeCell ref="B2:C6"/>
    <mergeCell ref="E3:F3"/>
    <mergeCell ref="J3:K3"/>
    <mergeCell ref="E4:F4"/>
    <mergeCell ref="J4:K4"/>
    <mergeCell ref="E5:F5"/>
    <mergeCell ref="J5:K5"/>
    <mergeCell ref="F7:G7"/>
    <mergeCell ref="H7:I7"/>
    <mergeCell ref="E9:J9"/>
    <mergeCell ref="J6:K6"/>
    <mergeCell ref="E6:F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البيانات</vt:lpstr>
      <vt:lpstr>النتائج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GARDENIA</dc:creator>
  <cp:lastModifiedBy>GARDENIA</cp:lastModifiedBy>
  <cp:lastPrinted>2019-12-30T06:48:25Z</cp:lastPrinted>
  <dcterms:created xsi:type="dcterms:W3CDTF">2019-12-24T12:07:25Z</dcterms:created>
  <dcterms:modified xsi:type="dcterms:W3CDTF">2022-05-22T22:20:22Z</dcterms:modified>
</cp:coreProperties>
</file>